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74" i="4" l="1"/>
  <c r="H74" i="4" s="1"/>
  <c r="E73" i="4"/>
  <c r="H73" i="4" s="1"/>
  <c r="E72" i="4"/>
  <c r="H72" i="4" s="1"/>
  <c r="E71" i="4"/>
  <c r="H71" i="4" s="1"/>
  <c r="E70" i="4"/>
  <c r="H70" i="4" s="1"/>
  <c r="E69" i="4"/>
  <c r="H69" i="4" s="1"/>
  <c r="E68" i="4"/>
  <c r="H68" i="4" s="1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112" i="4" l="1"/>
  <c r="F112" i="4"/>
  <c r="D112" i="4"/>
  <c r="E110" i="4"/>
  <c r="H110" i="4" s="1"/>
  <c r="E108" i="4"/>
  <c r="H108" i="4" s="1"/>
  <c r="E106" i="4"/>
  <c r="H106" i="4" s="1"/>
  <c r="E104" i="4"/>
  <c r="H104" i="4" s="1"/>
  <c r="E102" i="4"/>
  <c r="H102" i="4" s="1"/>
  <c r="E100" i="4"/>
  <c r="H100" i="4" s="1"/>
  <c r="E98" i="4"/>
  <c r="E112" i="4" s="1"/>
  <c r="C112" i="4"/>
  <c r="G90" i="4"/>
  <c r="F90" i="4"/>
  <c r="E88" i="4"/>
  <c r="H88" i="4" s="1"/>
  <c r="E87" i="4"/>
  <c r="H87" i="4" s="1"/>
  <c r="E86" i="4"/>
  <c r="H86" i="4" s="1"/>
  <c r="E85" i="4"/>
  <c r="E90" i="4" s="1"/>
  <c r="D90" i="4"/>
  <c r="C9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7" i="4"/>
  <c r="F77" i="4"/>
  <c r="D77" i="4"/>
  <c r="C77" i="4"/>
  <c r="H85" i="4" l="1"/>
  <c r="H90" i="4" s="1"/>
  <c r="H98" i="4"/>
  <c r="H112" i="4" s="1"/>
  <c r="H77" i="4"/>
  <c r="E77" i="4"/>
  <c r="E40" i="5" l="1"/>
  <c r="H40" i="5" s="1"/>
  <c r="E39" i="5"/>
  <c r="H39" i="5" s="1"/>
  <c r="E38" i="5"/>
  <c r="H38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53" i="6" l="1"/>
  <c r="H53" i="6" s="1"/>
  <c r="H36" i="5"/>
  <c r="E36" i="5"/>
  <c r="H25" i="5"/>
  <c r="C42" i="5"/>
  <c r="H16" i="5"/>
  <c r="G42" i="5"/>
  <c r="F42" i="5"/>
  <c r="D42" i="5"/>
  <c r="H6" i="5"/>
  <c r="E6" i="5"/>
  <c r="E16" i="8"/>
  <c r="H6" i="8"/>
  <c r="H16" i="8" s="1"/>
  <c r="E69" i="6"/>
  <c r="H69" i="6" s="1"/>
  <c r="E65" i="6"/>
  <c r="H65" i="6" s="1"/>
  <c r="E57" i="6"/>
  <c r="H57" i="6" s="1"/>
  <c r="E43" i="6"/>
  <c r="H43" i="6" s="1"/>
  <c r="E33" i="6"/>
  <c r="H33" i="6" s="1"/>
  <c r="E23" i="6"/>
  <c r="H23" i="6" s="1"/>
  <c r="F77" i="6"/>
  <c r="G77" i="6"/>
  <c r="E13" i="6"/>
  <c r="H13" i="6" s="1"/>
  <c r="D77" i="6"/>
  <c r="C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<sst xmlns="http://schemas.openxmlformats.org/spreadsheetml/2006/main" count="276" uniqueCount="208">
  <si>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</si>
  <si>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</si>
  <si>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</si>
  <si>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</si>
  <si>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</si>
  <si>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</si>
  <si>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</si>
  <si>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</si>
  <si>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</si>
  <si>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</si>
  <si>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</si>
  <si>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</si>
  <si>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</si>
  <si>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</si>
  <si>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</si>
  <si>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</si>
  <si>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</si>
  <si>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</si>
  <si>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</si>
  <si>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</si>
  <si>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</si>
  <si>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</si>
  <si>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</si>
  <si>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</si>
  <si>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</si>
  <si>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</si>
  <si>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</si>
  <si>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</si>
  <si>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</si>
  <si>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</si>
  <si>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</si>
  <si>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</si>
  <si>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</si>
  <si>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</si>
  <si>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</si>
  <si>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</si>
  <si>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</si>
  <si>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</si>
  <si>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</si>
  <si>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</si>
  <si>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</si>
  <si>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</si>
  <si>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</si>
  <si>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</si>
  <si>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</si>
  <si>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</si>
  <si>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</si>
  <si>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</si>
  <si>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</si>
  <si>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</si>
  <si>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</si>
  <si>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</si>
  <si>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</si>
  <si>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</si>
  <si>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</si>
  <si>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</si>
  <si>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</si>
  <si>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</si>
  <si>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</si>
  <si>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</si>
  <si>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</si>
  <si>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</si>
  <si>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</si>
  <si>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</si>
  <si>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</si>
  <si>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</si>
  <si>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</si>
  <si>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</si>
  <si>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</si>
  <si>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</si>
  <si>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</si>
  <si>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</si>
  <si>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</si>
  <si>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</si>
  <si>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</si>
  <si>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</si>
  <si>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</si>
  <si>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</si>
  <si>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</si>
  <si>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</si>
  <si>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</si>
  <si>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</si>
  <si>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</si>
  <si>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</si>
  <si>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</si>
  <si>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</si>
  <si>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</si>
  <si>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</si>
  <si>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</si>
  <si>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</si>
  <si>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</si>
  <si>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</si>
  <si>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</si>
  <si>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</si>
  <si>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</si>
  <si>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</si>
  <si>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</si>
  <si>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</si>
  <si>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</si>
  <si>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</si>
  <si>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</si>
  <si>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</si>
  <si>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</si>
  <si>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</si>
  <si>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</si>
  <si>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</si>
  <si>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</si>
  <si>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</si>
  <si>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</si>
  <si>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</si>
  <si>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</si>
  <si>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</si>
  <si>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</si>
  <si>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</si>
  <si>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</si>
  <si>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</si>
  <si>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</si>
  <si>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</si>
  <si>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</si>
  <si>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</si>
  <si>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</si>
  <si>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</si>
  <si>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</si>
  <si>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</si>
  <si>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</si>
  <si>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</si>
  <si>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</si>
  <si>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</si>
  <si>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AYUNTAMIENTO</t>
  </si>
  <si>
    <t>PRESIDENCIA MUNICIPAL</t>
  </si>
  <si>
    <t>SECRETARIA AYUNTAMIENTO</t>
  </si>
  <si>
    <t>DIR. COMUNICACION SOCIAL</t>
  </si>
  <si>
    <t>JUZGADO ADMINISTATIVO MUNICIPAL</t>
  </si>
  <si>
    <t>ARCHIVO MUNICIPAL</t>
  </si>
  <si>
    <t>JUNTA LOCAL DE RECLUTAMIENTO</t>
  </si>
  <si>
    <t>DIR. UNIDAD DE INSPECCION</t>
  </si>
  <si>
    <t>DIRECCION DE TRANSPORTES</t>
  </si>
  <si>
    <t>DIR. PROTECCION CIVIL</t>
  </si>
  <si>
    <t>DIR. GRAL. PROG. SEGURIDAD PUBLICA</t>
  </si>
  <si>
    <t>JEFATURA EVENTOS ESPECIALES</t>
  </si>
  <si>
    <t>DIRECCION JURIDICA</t>
  </si>
  <si>
    <t>TESORERIA MUNICIPAL</t>
  </si>
  <si>
    <t>DIR. GRAL. RELACIONES LABORALES</t>
  </si>
  <si>
    <t>CONTRALORIA MUNICIPAL</t>
  </si>
  <si>
    <t>DIR. SISTEMAS DE INFORMACION</t>
  </si>
  <si>
    <t>DIR. GRAL. DESARROLLO SOCIAL Y HUMANO</t>
  </si>
  <si>
    <t>DIR. DESARROLLO ECONOMICO</t>
  </si>
  <si>
    <t>DEPTO. CENTRO CIVICO</t>
  </si>
  <si>
    <t>JEFATURA DE PREDIAL</t>
  </si>
  <si>
    <t>DIR. RECURSOS MATERIALES</t>
  </si>
  <si>
    <t>JEFATURA DE ALMACEN</t>
  </si>
  <si>
    <t>DIR. DE CATASTRO</t>
  </si>
  <si>
    <t>DIR. DESARROLLO URBANO Y ECOLOGIA</t>
  </si>
  <si>
    <t>DIR. GENERAL OBRA PUBLICA</t>
  </si>
  <si>
    <t>DIR. ECOLOGIA Y MEDIO AMBIENTE</t>
  </si>
  <si>
    <t>JEFATURA DE MANTENIMIENTO GENERAL</t>
  </si>
  <si>
    <t>DIR. CULTURA EDUCACION Y DEPORTES</t>
  </si>
  <si>
    <t>DIR. DE EDUCACION</t>
  </si>
  <si>
    <t>DIR. COM. MUNICIPAL DEPORTE</t>
  </si>
  <si>
    <t>DIR. DE TURISMO</t>
  </si>
  <si>
    <t>DIR. GRAL. SERVICIOS GENERALES</t>
  </si>
  <si>
    <t>JEF. LIMPIA Y RECOLECCION DE BASURA</t>
  </si>
  <si>
    <t>JEFATURA DE PARQUES Y JARDINES</t>
  </si>
  <si>
    <t>MDO. TOMASA ESTEVES</t>
  </si>
  <si>
    <t>DIR. DE RASTRO</t>
  </si>
  <si>
    <t>DEPTO. ALUMBRADO PUBLICO</t>
  </si>
  <si>
    <t>JEFATURA DE TALLER MUNICIPAL</t>
  </si>
  <si>
    <t>MERCADO BARAHONA</t>
  </si>
  <si>
    <t>JEFATURA DE ECOPARQUE</t>
  </si>
  <si>
    <t>DEPTO. PANTEONES</t>
  </si>
  <si>
    <t>DIR. GRAL. SERVICIOS MUNICIPALES</t>
  </si>
  <si>
    <t>OFICIALIA MAYOR</t>
  </si>
  <si>
    <t>DIF</t>
  </si>
  <si>
    <t>INSADIS</t>
  </si>
  <si>
    <t>INST MPAL DE SALAMANCA DE LA MUJER</t>
  </si>
  <si>
    <t>DIRECCION GENERAL DE COMUNICACIÓN SOCIAL</t>
  </si>
  <si>
    <t>DIRECCION DE FISCALIZACION Y CONTROL</t>
  </si>
  <si>
    <t>DIRECCION GENERAL DE MOVILIDAD</t>
  </si>
  <si>
    <t>DIRECCION GENERAL DE ASUNTOS JURIDICOS</t>
  </si>
  <si>
    <t>DIRECCION GENERAL DE RECURSOS HUMANOS</t>
  </si>
  <si>
    <t>DIRECCION GRAL TECNOLOGIAS DE INFORMACIO</t>
  </si>
  <si>
    <t>DIRECCION GENERAL DESARROLLO ECONOMICO</t>
  </si>
  <si>
    <t>DIRECCION GENERAL DE RECURSOS MATERIALES</t>
  </si>
  <si>
    <t>DIRECCION DE CATASTRO E IMPUESTO PREDIAL</t>
  </si>
  <si>
    <t>DIRECCION GENERAL ORDENAMIENTO TERRITOR</t>
  </si>
  <si>
    <t>DIRECCION GENERAL DE MEDIO AMBIENTE</t>
  </si>
  <si>
    <t>DIR GRAL CULTURA EDUACION DEP Y TURISMO</t>
  </si>
  <si>
    <t>JEFATURA DE CONTROL VEHICULAR</t>
  </si>
  <si>
    <t>DIRECCION DE SERVICIO LIMPIA</t>
  </si>
  <si>
    <t>DIRECCION DE PARQUES Y JARDINES</t>
  </si>
  <si>
    <t>JEFATURA DEL MERCADO TOMASA ESTEVES</t>
  </si>
  <si>
    <t>DIRECCION DE ALUMBRADO PUBLICO</t>
  </si>
  <si>
    <t>JEFATURA DE MERCADO BARAHONA</t>
  </si>
  <si>
    <t>JEFATURA DE PANTEONES</t>
  </si>
  <si>
    <t>DIRECCION DESARROLLO INSTITUCIONAL</t>
  </si>
  <si>
    <t>CAJA UNICA TESORERIA MUNICIPAL</t>
  </si>
  <si>
    <t>MUNICIPIO DE SALAMANCA, GUANAJUATO.
ESTADO ANALÍTICO DEL EJERCICIO DEL PRESUPUESTO DE EGRESOS
Clasificación Funcional (Finalidad y Función)
Del 1 de Enero al 30 de Septiembre del 2019</t>
  </si>
  <si>
    <t>MUNICIPIO DE SALAMANCA, GUANAJUATO.
ESTADO ANALÍTICO DEL EJERCICIO DEL PRESUPUESTO DE EGRESOS
Clasificación por Objeto del Gasto (Capítulo y Concepto)
Del 1 de Enero al 30 de Septiembre del 2019</t>
  </si>
  <si>
    <t>C.P. HUMBERTO RAZO ARTEAGA</t>
  </si>
  <si>
    <t>LIC. y M.F. CANDELARIA CAMPOS CISNEROS</t>
  </si>
  <si>
    <t>TESORERO MUNICIPAL</t>
  </si>
  <si>
    <t>DIRECTORA DE FINANZAS</t>
  </si>
  <si>
    <t>MUNICIPIO DE SALAMANCA, GUANAJUATO.
ESTADO ANALÍTICO DEL EJERCICIO DEL PRESUPUESTO DE EGRESOS
Clasificación Económica (por Tipo de Gasto)
Del 1 de Enero al 30 de Septiembre del 2019</t>
  </si>
  <si>
    <t>LIC.  y M.F. CANDELARIA CAMPOS CISNEROS</t>
  </si>
  <si>
    <t>MUNICIPIO DE SALAMANCA, GUANAJUATO.
ESTADO ANALÍTICO DEL EJERCICIO DEL PRESUPUESTO DE EGRESOS
Clasificación Administrativa
Del 1 de Enero al 30 de Septiembre del 2019</t>
  </si>
  <si>
    <t>Gobierno (Federal/Estatal/Municipal) de MUNICIPIO DE SALAMANCA, GUANAJUATO.
Estado Analítico del Ejercicio del Presupuesto de Egresos
Clasificación Administrativa
Del 1 de Enero al 30 de Septiembre del 2019</t>
  </si>
  <si>
    <t>Sector Paraestatal del Gobierno (Federal/Estatal/Municipal) de MUNICIPIO DE SALAMANCA, GUANAJUATO.
Estado Analítico del Ejercicio del Presupuesto de Egresos
Clasificación Administrativa
Del 1 de Enero al 30 de Septiembre del 2019</t>
  </si>
  <si>
    <t>LIC. y M.F.CANDELARIA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</si>
</sst>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7" applyFont="1" applyFill="1" applyBorder="1" applyAlignment="1" applyProtection="1">
      <alignment vertical="top"/>
      <protection locked="0"/>
    </xf>
    <xf numFmtId="0" fontId="11" fillId="0" borderId="0" xfId="7" applyFont="1" applyFill="1" applyBorder="1" applyAlignment="1" applyProtection="1">
      <alignment vertical="top"/>
      <protection locked="0"/>
    </xf>
    <xf numFmtId="0" fontId="11" fillId="0" borderId="0" xfId="0" applyFont="1"/>
    <xf numFmtId="0" fontId="9" fillId="0" borderId="0" xfId="8" applyFont="1" applyFill="1" applyBorder="1" applyAlignment="1" applyProtection="1">
      <alignment horizontal="center" vertical="top" wrapText="1"/>
      <protection locked="0"/>
    </xf>
    <xf numFmtId="0" fontId="11" fillId="0" borderId="0" xfId="0" applyFont="1" applyProtection="1">
      <protection locked="0"/>
    </xf>
    <xf numFmtId="0" fontId="12" fillId="0" borderId="0" xfId="7" applyFont="1" applyFill="1" applyBorder="1" applyAlignment="1" applyProtection="1">
      <alignment vertical="top"/>
      <protection locked="0"/>
    </xf>
    <xf numFmtId="0" fontId="11" fillId="0" borderId="0" xfId="7" applyFont="1" applyFill="1" applyBorder="1" applyAlignment="1" applyProtection="1">
      <alignment vertical="top"/>
      <protection locked="0"/>
    </xf>
    <xf numFmtId="0" fontId="11" fillId="0" borderId="0" xfId="0" applyFont="1"/>
    <xf numFmtId="0" fontId="9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10" fillId="0" borderId="0" xfId="7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8" fillId="0" borderId="0" xfId="7" applyFont="1" applyFill="1" applyBorder="1" applyAlignment="1" applyProtection="1">
      <alignment vertical="top"/>
      <protection locked="0"/>
    </xf>
    <xf numFmtId="0" fontId="11" fillId="0" borderId="0" xfId="0" applyFont="1" applyProtection="1">
      <protection locked="0"/>
    </xf>
    <xf numFmtId="0" fontId="12" fillId="0" borderId="0" xfId="7" applyFont="1" applyFill="1" applyBorder="1" applyAlignment="1" applyProtection="1">
      <alignment vertical="top"/>
      <protection locked="0"/>
    </xf>
    <xf numFmtId="0" fontId="11" fillId="0" borderId="0" xfId="7" applyFont="1" applyFill="1" applyBorder="1" applyAlignment="1" applyProtection="1">
      <alignment vertical="top"/>
      <protection locked="0"/>
    </xf>
    <xf numFmtId="0" fontId="11" fillId="0" borderId="0" xfId="0" applyFont="1"/>
    <xf numFmtId="0" fontId="9" fillId="0" borderId="0" xfId="8" applyFont="1" applyFill="1" applyBorder="1" applyAlignment="1" applyProtection="1">
      <alignment horizontal="center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2" fillId="0" borderId="0" xfId="7" applyFont="1" applyFill="1" applyBorder="1" applyAlignment="1" applyProtection="1">
      <alignment horizontal="center" vertical="top"/>
      <protection locked="0"/>
    </xf>
    <xf numFmtId="0" fontId="10" fillId="0" borderId="0" xfId="7" applyFont="1" applyFill="1" applyBorder="1" applyAlignment="1" applyProtection="1">
      <alignment horizontal="center" vertical="top"/>
      <protection locked="0"/>
    </xf>
  </cellXfs>
  <cellStyles count="31">
    <cellStyle name="Euro" xfId="1"/>
    <cellStyle name="Millares 2" xfId="2"/>
    <cellStyle name="Millares 2 2" xfId="3"/>
    <cellStyle name="Millares 2 2 2" xfId="27"/>
    <cellStyle name="Millares 2 2 3" xfId="22"/>
    <cellStyle name="Millares 2 2 4" xfId="17"/>
    <cellStyle name="Millares 2 3" xfId="4"/>
    <cellStyle name="Millares 2 3 2" xfId="28"/>
    <cellStyle name="Millares 2 3 3" xfId="23"/>
    <cellStyle name="Millares 2 3 4" xfId="18"/>
    <cellStyle name="Millares 2 4" xfId="26"/>
    <cellStyle name="Millares 2 5" xfId="21"/>
    <cellStyle name="Millares 2 6" xfId="16"/>
    <cellStyle name="Millares 3" xfId="5"/>
    <cellStyle name="Millares 3 2" xfId="29"/>
    <cellStyle name="Millares 3 3" xfId="24"/>
    <cellStyle name="Millares 3 4" xfId="19"/>
    <cellStyle name="Moneda 2" xfId="6"/>
    <cellStyle name="Moneda 2 2" xfId="30"/>
    <cellStyle name="Moneda 2 3" xfId="25"/>
    <cellStyle name="Moneda 2 4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53.6640625" style="1" customWidth="1"/>
    <col min="3" max="3" width="16.33203125" style="1" customWidth="1"/>
    <col min="4" max="4" width="17.6640625" style="1" customWidth="1"/>
    <col min="5" max="5" width="15.6640625" style="1" customWidth="1"/>
    <col min="6" max="8" width="18.33203125" style="1" customWidth="1"/>
    <col min="9" max="16384" width="12" style="1"/>
  </cols>
  <sheetData>
    <row r="1" spans="1:8" ht="50.1" customHeight="1" x14ac:dyDescent="0.2">
      <c r="A1" s="74" t="s">
        <v>197</v>
      </c>
      <c r="B1" s="75"/>
      <c r="C1" s="75"/>
      <c r="D1" s="75"/>
      <c r="E1" s="75"/>
      <c r="F1" s="75"/>
      <c r="G1" s="75"/>
      <c r="H1" s="76"/>
    </row>
    <row r="2" spans="1:8" x14ac:dyDescent="0.2">
      <c r="A2" s="79" t="s">
        <v>54</v>
      </c>
      <c r="B2" s="80"/>
      <c r="C2" s="74" t="s">
        <v>60</v>
      </c>
      <c r="D2" s="75"/>
      <c r="E2" s="75"/>
      <c r="F2" s="75"/>
      <c r="G2" s="76"/>
      <c r="H2" s="77" t="s">
        <v>59</v>
      </c>
    </row>
    <row r="3" spans="1:8" ht="24.95" customHeight="1" x14ac:dyDescent="0.2">
      <c r="A3" s="81"/>
      <c r="B3" s="8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8"/>
    </row>
    <row r="4" spans="1:8" x14ac:dyDescent="0.2">
      <c r="A4" s="83"/>
      <c r="B4" s="8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347997405.97999996</v>
      </c>
      <c r="D5" s="14">
        <f>SUM(D6:D12)</f>
        <v>3224801.98</v>
      </c>
      <c r="E5" s="14">
        <f>C5+D5</f>
        <v>351222207.95999998</v>
      </c>
      <c r="F5" s="14">
        <f>SUM(F6:F12)</f>
        <v>187868165.82999998</v>
      </c>
      <c r="G5" s="14">
        <f>SUM(G6:G12)</f>
        <v>187868165.82999998</v>
      </c>
      <c r="H5" s="14">
        <f>E5-F5</f>
        <v>163354042.13</v>
      </c>
    </row>
    <row r="6" spans="1:8" x14ac:dyDescent="0.2">
      <c r="A6" s="49">
        <v>1100</v>
      </c>
      <c r="B6" s="11" t="s">
        <v>70</v>
      </c>
      <c r="C6" s="15">
        <v>205233011.11000001</v>
      </c>
      <c r="D6" s="15">
        <v>2834827.73</v>
      </c>
      <c r="E6" s="15">
        <f t="shared" ref="E6:E69" si="0">C6+D6</f>
        <v>208067838.84</v>
      </c>
      <c r="F6" s="15">
        <v>110679366.59999999</v>
      </c>
      <c r="G6" s="15">
        <v>110679366.59999999</v>
      </c>
      <c r="H6" s="15">
        <f t="shared" ref="H6:H69" si="1">E6-F6</f>
        <v>97388472.24000001</v>
      </c>
    </row>
    <row r="7" spans="1:8" x14ac:dyDescent="0.2">
      <c r="A7" s="49">
        <v>1200</v>
      </c>
      <c r="B7" s="11" t="s">
        <v>71</v>
      </c>
      <c r="C7" s="15">
        <v>5279141.1900000004</v>
      </c>
      <c r="D7" s="15">
        <v>224880.7</v>
      </c>
      <c r="E7" s="15">
        <f t="shared" si="0"/>
        <v>5504021.8900000006</v>
      </c>
      <c r="F7" s="15">
        <v>2967150.4</v>
      </c>
      <c r="G7" s="15">
        <v>2967150.4</v>
      </c>
      <c r="H7" s="15">
        <f t="shared" si="1"/>
        <v>2536871.4900000007</v>
      </c>
    </row>
    <row r="8" spans="1:8" x14ac:dyDescent="0.2">
      <c r="A8" s="49">
        <v>1300</v>
      </c>
      <c r="B8" s="11" t="s">
        <v>72</v>
      </c>
      <c r="C8" s="15">
        <v>38643283.259999998</v>
      </c>
      <c r="D8" s="15">
        <v>1930861.32</v>
      </c>
      <c r="E8" s="15">
        <f t="shared" si="0"/>
        <v>40574144.579999998</v>
      </c>
      <c r="F8" s="15">
        <v>23207934.850000001</v>
      </c>
      <c r="G8" s="15">
        <v>23207934.850000001</v>
      </c>
      <c r="H8" s="15">
        <f t="shared" si="1"/>
        <v>17366209.729999997</v>
      </c>
    </row>
    <row r="9" spans="1:8" x14ac:dyDescent="0.2">
      <c r="A9" s="49">
        <v>1400</v>
      </c>
      <c r="B9" s="11" t="s">
        <v>35</v>
      </c>
      <c r="C9" s="15">
        <v>68083798.709999993</v>
      </c>
      <c r="D9" s="15">
        <v>-4372837.09</v>
      </c>
      <c r="E9" s="15">
        <f t="shared" si="0"/>
        <v>63710961.61999999</v>
      </c>
      <c r="F9" s="15">
        <v>33543909.289999999</v>
      </c>
      <c r="G9" s="15">
        <v>33543909.289999999</v>
      </c>
      <c r="H9" s="15">
        <f t="shared" si="1"/>
        <v>30167052.329999991</v>
      </c>
    </row>
    <row r="10" spans="1:8" x14ac:dyDescent="0.2">
      <c r="A10" s="49">
        <v>1500</v>
      </c>
      <c r="B10" s="11" t="s">
        <v>73</v>
      </c>
      <c r="C10" s="15">
        <v>29385371.710000001</v>
      </c>
      <c r="D10" s="15">
        <v>3451192.26</v>
      </c>
      <c r="E10" s="15">
        <f t="shared" si="0"/>
        <v>32836563.969999999</v>
      </c>
      <c r="F10" s="15">
        <v>17469804.690000001</v>
      </c>
      <c r="G10" s="15">
        <v>17469804.690000001</v>
      </c>
      <c r="H10" s="15">
        <f t="shared" si="1"/>
        <v>15366759.279999997</v>
      </c>
    </row>
    <row r="11" spans="1:8" x14ac:dyDescent="0.2">
      <c r="A11" s="49">
        <v>1600</v>
      </c>
      <c r="B11" s="11" t="s">
        <v>36</v>
      </c>
      <c r="C11" s="15">
        <v>1362400</v>
      </c>
      <c r="D11" s="15">
        <v>-844122.94</v>
      </c>
      <c r="E11" s="15">
        <f t="shared" si="0"/>
        <v>518277.06000000006</v>
      </c>
      <c r="F11" s="15">
        <v>0</v>
      </c>
      <c r="G11" s="15">
        <v>0</v>
      </c>
      <c r="H11" s="15">
        <f t="shared" si="1"/>
        <v>518277.06000000006</v>
      </c>
    </row>
    <row r="12" spans="1:8" x14ac:dyDescent="0.2">
      <c r="A12" s="49">
        <v>1700</v>
      </c>
      <c r="B12" s="11" t="s">
        <v>74</v>
      </c>
      <c r="C12" s="15">
        <v>10400</v>
      </c>
      <c r="D12" s="15">
        <v>0</v>
      </c>
      <c r="E12" s="15">
        <f t="shared" si="0"/>
        <v>10400</v>
      </c>
      <c r="F12" s="15">
        <v>0</v>
      </c>
      <c r="G12" s="15">
        <v>0</v>
      </c>
      <c r="H12" s="15">
        <f t="shared" si="1"/>
        <v>10400</v>
      </c>
    </row>
    <row r="13" spans="1:8" x14ac:dyDescent="0.2">
      <c r="A13" s="48" t="s">
        <v>62</v>
      </c>
      <c r="B13" s="7"/>
      <c r="C13" s="15">
        <f>SUM(C14:C22)</f>
        <v>33996435.719999999</v>
      </c>
      <c r="D13" s="15">
        <f>SUM(D14:D22)</f>
        <v>57166133.07</v>
      </c>
      <c r="E13" s="15">
        <f t="shared" si="0"/>
        <v>91162568.789999992</v>
      </c>
      <c r="F13" s="15">
        <f>SUM(F14:F22)</f>
        <v>77729292.309999987</v>
      </c>
      <c r="G13" s="15">
        <f>SUM(G14:G22)</f>
        <v>74914054.25999999</v>
      </c>
      <c r="H13" s="15">
        <f t="shared" si="1"/>
        <v>13433276.480000004</v>
      </c>
    </row>
    <row r="14" spans="1:8" x14ac:dyDescent="0.2">
      <c r="A14" s="49">
        <v>2100</v>
      </c>
      <c r="B14" s="11" t="s">
        <v>75</v>
      </c>
      <c r="C14" s="15">
        <v>4459208</v>
      </c>
      <c r="D14" s="15">
        <v>3196506.49</v>
      </c>
      <c r="E14" s="15">
        <f t="shared" si="0"/>
        <v>7655714.4900000002</v>
      </c>
      <c r="F14" s="15">
        <v>5621246.2599999998</v>
      </c>
      <c r="G14" s="15">
        <v>5446770.1399999997</v>
      </c>
      <c r="H14" s="15">
        <f t="shared" si="1"/>
        <v>2034468.2300000004</v>
      </c>
    </row>
    <row r="15" spans="1:8" x14ac:dyDescent="0.2">
      <c r="A15" s="49">
        <v>2200</v>
      </c>
      <c r="B15" s="11" t="s">
        <v>76</v>
      </c>
      <c r="C15" s="15">
        <v>159640</v>
      </c>
      <c r="D15" s="15">
        <v>1495707.53</v>
      </c>
      <c r="E15" s="15">
        <f t="shared" si="0"/>
        <v>1655347.53</v>
      </c>
      <c r="F15" s="15">
        <v>1107784.78</v>
      </c>
      <c r="G15" s="15">
        <v>988417.79</v>
      </c>
      <c r="H15" s="15">
        <f t="shared" si="1"/>
        <v>547562.75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43500</v>
      </c>
      <c r="E16" s="15">
        <f t="shared" si="0"/>
        <v>43500</v>
      </c>
      <c r="F16" s="15">
        <v>8961.26</v>
      </c>
      <c r="G16" s="15">
        <v>8961.26</v>
      </c>
      <c r="H16" s="15">
        <f t="shared" si="1"/>
        <v>34538.74</v>
      </c>
    </row>
    <row r="17" spans="1:8" x14ac:dyDescent="0.2">
      <c r="A17" s="49">
        <v>2400</v>
      </c>
      <c r="B17" s="11" t="s">
        <v>78</v>
      </c>
      <c r="C17" s="15">
        <v>7198204.5199999996</v>
      </c>
      <c r="D17" s="15">
        <v>47824473.759999998</v>
      </c>
      <c r="E17" s="15">
        <f t="shared" si="0"/>
        <v>55022678.280000001</v>
      </c>
      <c r="F17" s="15">
        <v>50526508.560000002</v>
      </c>
      <c r="G17" s="15">
        <v>50225265.359999999</v>
      </c>
      <c r="H17" s="15">
        <f t="shared" si="1"/>
        <v>4496169.7199999988</v>
      </c>
    </row>
    <row r="18" spans="1:8" x14ac:dyDescent="0.2">
      <c r="A18" s="49">
        <v>2500</v>
      </c>
      <c r="B18" s="11" t="s">
        <v>79</v>
      </c>
      <c r="C18" s="15">
        <v>258440</v>
      </c>
      <c r="D18" s="15">
        <v>281557.2</v>
      </c>
      <c r="E18" s="15">
        <f t="shared" si="0"/>
        <v>539997.19999999995</v>
      </c>
      <c r="F18" s="15">
        <v>183863.74</v>
      </c>
      <c r="G18" s="15">
        <v>172061.12</v>
      </c>
      <c r="H18" s="15">
        <f t="shared" si="1"/>
        <v>356133.45999999996</v>
      </c>
    </row>
    <row r="19" spans="1:8" x14ac:dyDescent="0.2">
      <c r="A19" s="49">
        <v>2600</v>
      </c>
      <c r="B19" s="11" t="s">
        <v>80</v>
      </c>
      <c r="C19" s="15">
        <v>16120000</v>
      </c>
      <c r="D19" s="15">
        <v>-43934.78</v>
      </c>
      <c r="E19" s="15">
        <f t="shared" si="0"/>
        <v>16076065.220000001</v>
      </c>
      <c r="F19" s="15">
        <v>13204552.42</v>
      </c>
      <c r="G19" s="15">
        <v>11195127.83</v>
      </c>
      <c r="H19" s="15">
        <f t="shared" si="1"/>
        <v>2871512.8000000007</v>
      </c>
    </row>
    <row r="20" spans="1:8" x14ac:dyDescent="0.2">
      <c r="A20" s="49">
        <v>2700</v>
      </c>
      <c r="B20" s="11" t="s">
        <v>81</v>
      </c>
      <c r="C20" s="15">
        <v>4594075.2</v>
      </c>
      <c r="D20" s="15">
        <v>1977229.68</v>
      </c>
      <c r="E20" s="15">
        <f t="shared" si="0"/>
        <v>6571304.8799999999</v>
      </c>
      <c r="F20" s="15">
        <v>4225574.38</v>
      </c>
      <c r="G20" s="15">
        <v>4222500.38</v>
      </c>
      <c r="H20" s="15">
        <f t="shared" si="1"/>
        <v>2345730.5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1206868</v>
      </c>
      <c r="D22" s="15">
        <v>2391093.19</v>
      </c>
      <c r="E22" s="15">
        <f t="shared" si="0"/>
        <v>3597961.19</v>
      </c>
      <c r="F22" s="15">
        <v>2850800.91</v>
      </c>
      <c r="G22" s="15">
        <v>2654950.38</v>
      </c>
      <c r="H22" s="15">
        <f t="shared" si="1"/>
        <v>747160.2799999998</v>
      </c>
    </row>
    <row r="23" spans="1:8" x14ac:dyDescent="0.2">
      <c r="A23" s="48" t="s">
        <v>63</v>
      </c>
      <c r="B23" s="7"/>
      <c r="C23" s="15">
        <f>SUM(C24:C32)</f>
        <v>210420838.88999999</v>
      </c>
      <c r="D23" s="15">
        <f>SUM(D24:D32)</f>
        <v>13164341.289999999</v>
      </c>
      <c r="E23" s="15">
        <f t="shared" si="0"/>
        <v>223585180.17999998</v>
      </c>
      <c r="F23" s="15">
        <f>SUM(F24:F32)</f>
        <v>155178162.17000002</v>
      </c>
      <c r="G23" s="15">
        <f>SUM(G24:G32)</f>
        <v>147367169.43000001</v>
      </c>
      <c r="H23" s="15">
        <f t="shared" si="1"/>
        <v>68407018.009999961</v>
      </c>
    </row>
    <row r="24" spans="1:8" x14ac:dyDescent="0.2">
      <c r="A24" s="49">
        <v>3100</v>
      </c>
      <c r="B24" s="11" t="s">
        <v>84</v>
      </c>
      <c r="C24" s="15">
        <v>9439040</v>
      </c>
      <c r="D24" s="15">
        <v>3992549.95</v>
      </c>
      <c r="E24" s="15">
        <f t="shared" si="0"/>
        <v>13431589.949999999</v>
      </c>
      <c r="F24" s="15">
        <v>7602067.0999999996</v>
      </c>
      <c r="G24" s="15">
        <v>7263386.0999999996</v>
      </c>
      <c r="H24" s="15">
        <f t="shared" si="1"/>
        <v>5829522.8499999996</v>
      </c>
    </row>
    <row r="25" spans="1:8" x14ac:dyDescent="0.2">
      <c r="A25" s="49">
        <v>3200</v>
      </c>
      <c r="B25" s="11" t="s">
        <v>85</v>
      </c>
      <c r="C25" s="15">
        <v>30573459.579999998</v>
      </c>
      <c r="D25" s="15">
        <v>11757515.699999999</v>
      </c>
      <c r="E25" s="15">
        <f t="shared" si="0"/>
        <v>42330975.280000001</v>
      </c>
      <c r="F25" s="15">
        <v>29486267.390000001</v>
      </c>
      <c r="G25" s="15">
        <v>29426063.390000001</v>
      </c>
      <c r="H25" s="15">
        <f t="shared" si="1"/>
        <v>12844707.890000001</v>
      </c>
    </row>
    <row r="26" spans="1:8" x14ac:dyDescent="0.2">
      <c r="A26" s="49">
        <v>3300</v>
      </c>
      <c r="B26" s="11" t="s">
        <v>86</v>
      </c>
      <c r="C26" s="15">
        <v>27183000</v>
      </c>
      <c r="D26" s="15">
        <v>10756061.640000001</v>
      </c>
      <c r="E26" s="15">
        <f t="shared" si="0"/>
        <v>37939061.640000001</v>
      </c>
      <c r="F26" s="15">
        <v>16948712.190000001</v>
      </c>
      <c r="G26" s="15">
        <v>16625019.99</v>
      </c>
      <c r="H26" s="15">
        <f t="shared" si="1"/>
        <v>20990349.449999999</v>
      </c>
    </row>
    <row r="27" spans="1:8" x14ac:dyDescent="0.2">
      <c r="A27" s="49">
        <v>3400</v>
      </c>
      <c r="B27" s="11" t="s">
        <v>87</v>
      </c>
      <c r="C27" s="15">
        <v>2714400</v>
      </c>
      <c r="D27" s="15">
        <v>2917700</v>
      </c>
      <c r="E27" s="15">
        <f t="shared" si="0"/>
        <v>5632100</v>
      </c>
      <c r="F27" s="15">
        <v>3892091.89</v>
      </c>
      <c r="G27" s="15">
        <v>3892091.89</v>
      </c>
      <c r="H27" s="15">
        <f t="shared" si="1"/>
        <v>1740008.1099999999</v>
      </c>
    </row>
    <row r="28" spans="1:8" x14ac:dyDescent="0.2">
      <c r="A28" s="49">
        <v>3500</v>
      </c>
      <c r="B28" s="11" t="s">
        <v>88</v>
      </c>
      <c r="C28" s="15">
        <v>25314469.440000001</v>
      </c>
      <c r="D28" s="15">
        <v>-15442953.119999999</v>
      </c>
      <c r="E28" s="15">
        <f t="shared" si="0"/>
        <v>9871516.3200000022</v>
      </c>
      <c r="F28" s="15">
        <v>5120515.6399999997</v>
      </c>
      <c r="G28" s="15">
        <v>4095035.39</v>
      </c>
      <c r="H28" s="15">
        <f t="shared" si="1"/>
        <v>4751000.6800000025</v>
      </c>
    </row>
    <row r="29" spans="1:8" x14ac:dyDescent="0.2">
      <c r="A29" s="49">
        <v>3600</v>
      </c>
      <c r="B29" s="11" t="s">
        <v>89</v>
      </c>
      <c r="C29" s="15">
        <v>11336000</v>
      </c>
      <c r="D29" s="15">
        <v>-1528950.26</v>
      </c>
      <c r="E29" s="15">
        <f t="shared" si="0"/>
        <v>9807049.7400000002</v>
      </c>
      <c r="F29" s="15">
        <v>6242868.0700000003</v>
      </c>
      <c r="G29" s="15">
        <v>5673055.4000000004</v>
      </c>
      <c r="H29" s="15">
        <f t="shared" si="1"/>
        <v>3564181.67</v>
      </c>
    </row>
    <row r="30" spans="1:8" x14ac:dyDescent="0.2">
      <c r="A30" s="49">
        <v>3700</v>
      </c>
      <c r="B30" s="11" t="s">
        <v>90</v>
      </c>
      <c r="C30" s="15">
        <v>624689.77</v>
      </c>
      <c r="D30" s="15">
        <v>772746.5</v>
      </c>
      <c r="E30" s="15">
        <f t="shared" si="0"/>
        <v>1397436.27</v>
      </c>
      <c r="F30" s="15">
        <v>437975.93</v>
      </c>
      <c r="G30" s="15">
        <v>437975.93</v>
      </c>
      <c r="H30" s="15">
        <f t="shared" si="1"/>
        <v>959460.34000000008</v>
      </c>
    </row>
    <row r="31" spans="1:8" x14ac:dyDescent="0.2">
      <c r="A31" s="49">
        <v>3800</v>
      </c>
      <c r="B31" s="11" t="s">
        <v>91</v>
      </c>
      <c r="C31" s="15">
        <v>2268240</v>
      </c>
      <c r="D31" s="15">
        <v>18260883.41</v>
      </c>
      <c r="E31" s="15">
        <f t="shared" si="0"/>
        <v>20529123.41</v>
      </c>
      <c r="F31" s="15">
        <v>16737952.24</v>
      </c>
      <c r="G31" s="15">
        <v>16233410.300000001</v>
      </c>
      <c r="H31" s="15">
        <f t="shared" si="1"/>
        <v>3791171.17</v>
      </c>
    </row>
    <row r="32" spans="1:8" x14ac:dyDescent="0.2">
      <c r="A32" s="49">
        <v>3900</v>
      </c>
      <c r="B32" s="11" t="s">
        <v>19</v>
      </c>
      <c r="C32" s="15">
        <v>100967540.09999999</v>
      </c>
      <c r="D32" s="15">
        <v>-18321212.530000001</v>
      </c>
      <c r="E32" s="15">
        <f t="shared" si="0"/>
        <v>82646327.569999993</v>
      </c>
      <c r="F32" s="15">
        <v>68709711.719999999</v>
      </c>
      <c r="G32" s="15">
        <v>63721131.039999999</v>
      </c>
      <c r="H32" s="15">
        <f t="shared" si="1"/>
        <v>13936615.849999994</v>
      </c>
    </row>
    <row r="33" spans="1:8" x14ac:dyDescent="0.2">
      <c r="A33" s="48" t="s">
        <v>64</v>
      </c>
      <c r="B33" s="7"/>
      <c r="C33" s="15">
        <f>SUM(C34:C42)</f>
        <v>46359965.600000001</v>
      </c>
      <c r="D33" s="15">
        <f>SUM(D34:D42)</f>
        <v>-2588718.2999999998</v>
      </c>
      <c r="E33" s="15">
        <f t="shared" si="0"/>
        <v>43771247.300000004</v>
      </c>
      <c r="F33" s="15">
        <f>SUM(F34:F42)</f>
        <v>35915965.109999999</v>
      </c>
      <c r="G33" s="15">
        <f>SUM(G34:G42)</f>
        <v>35678678.649999999</v>
      </c>
      <c r="H33" s="15">
        <f t="shared" si="1"/>
        <v>7855282.1900000051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1000000</v>
      </c>
      <c r="E34" s="15">
        <f t="shared" si="0"/>
        <v>1000000</v>
      </c>
      <c r="F34" s="15">
        <v>1000000</v>
      </c>
      <c r="G34" s="15">
        <v>1000000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26000000</v>
      </c>
      <c r="D35" s="15">
        <v>0</v>
      </c>
      <c r="E35" s="15">
        <f t="shared" si="0"/>
        <v>26000000</v>
      </c>
      <c r="F35" s="15">
        <v>23296835.920000002</v>
      </c>
      <c r="G35" s="15">
        <v>23296835.920000002</v>
      </c>
      <c r="H35" s="15">
        <f t="shared" si="1"/>
        <v>2703164.0799999982</v>
      </c>
    </row>
    <row r="36" spans="1:8" x14ac:dyDescent="0.2">
      <c r="A36" s="49">
        <v>4300</v>
      </c>
      <c r="B36" s="11" t="s">
        <v>94</v>
      </c>
      <c r="C36" s="15">
        <v>5200000</v>
      </c>
      <c r="D36" s="15">
        <v>-1691750.3</v>
      </c>
      <c r="E36" s="15">
        <f t="shared" si="0"/>
        <v>3508249.7</v>
      </c>
      <c r="F36" s="15">
        <v>1969678.15</v>
      </c>
      <c r="G36" s="15">
        <v>1969678.15</v>
      </c>
      <c r="H36" s="15">
        <f t="shared" si="1"/>
        <v>1538571.5500000003</v>
      </c>
    </row>
    <row r="37" spans="1:8" x14ac:dyDescent="0.2">
      <c r="A37" s="49">
        <v>4400</v>
      </c>
      <c r="B37" s="11" t="s">
        <v>95</v>
      </c>
      <c r="C37" s="15">
        <v>15159965.6</v>
      </c>
      <c r="D37" s="15">
        <v>-1896968</v>
      </c>
      <c r="E37" s="15">
        <f t="shared" si="0"/>
        <v>13262997.6</v>
      </c>
      <c r="F37" s="15">
        <v>9649451.0399999991</v>
      </c>
      <c r="G37" s="15">
        <v>9412164.5800000001</v>
      </c>
      <c r="H37" s="15">
        <f t="shared" si="1"/>
        <v>3613546.5600000005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8092136</v>
      </c>
      <c r="D43" s="15">
        <f>SUM(D44:D52)</f>
        <v>50828.149999999907</v>
      </c>
      <c r="E43" s="15">
        <f t="shared" si="0"/>
        <v>8142964.1500000004</v>
      </c>
      <c r="F43" s="15">
        <f>SUM(F44:F52)</f>
        <v>1195073.23</v>
      </c>
      <c r="G43" s="15">
        <f>SUM(G44:G52)</f>
        <v>1161775.23</v>
      </c>
      <c r="H43" s="15">
        <f t="shared" si="1"/>
        <v>6947890.9199999999</v>
      </c>
    </row>
    <row r="44" spans="1:8" x14ac:dyDescent="0.2">
      <c r="A44" s="49">
        <v>5100</v>
      </c>
      <c r="B44" s="11" t="s">
        <v>99</v>
      </c>
      <c r="C44" s="15">
        <v>2052336</v>
      </c>
      <c r="D44" s="15">
        <v>266500.43</v>
      </c>
      <c r="E44" s="15">
        <f t="shared" si="0"/>
        <v>2318836.4300000002</v>
      </c>
      <c r="F44" s="15">
        <v>725466.66</v>
      </c>
      <c r="G44" s="15">
        <v>692168.66</v>
      </c>
      <c r="H44" s="15">
        <f t="shared" si="1"/>
        <v>1593369.77</v>
      </c>
    </row>
    <row r="45" spans="1:8" x14ac:dyDescent="0.2">
      <c r="A45" s="49">
        <v>5200</v>
      </c>
      <c r="B45" s="11" t="s">
        <v>100</v>
      </c>
      <c r="C45" s="15">
        <v>36400</v>
      </c>
      <c r="D45" s="15">
        <v>115325</v>
      </c>
      <c r="E45" s="15">
        <f t="shared" si="0"/>
        <v>151725</v>
      </c>
      <c r="F45" s="15">
        <v>49949.599999999999</v>
      </c>
      <c r="G45" s="15">
        <v>49949.599999999999</v>
      </c>
      <c r="H45" s="15">
        <f t="shared" si="1"/>
        <v>101775.4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2496000</v>
      </c>
      <c r="D47" s="15">
        <v>204000</v>
      </c>
      <c r="E47" s="15">
        <f t="shared" si="0"/>
        <v>2700000</v>
      </c>
      <c r="F47" s="15">
        <v>0</v>
      </c>
      <c r="G47" s="15">
        <v>0</v>
      </c>
      <c r="H47" s="15">
        <f t="shared" si="1"/>
        <v>2700000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439400</v>
      </c>
      <c r="D49" s="15">
        <v>421820</v>
      </c>
      <c r="E49" s="15">
        <f t="shared" si="0"/>
        <v>861220</v>
      </c>
      <c r="F49" s="15">
        <v>419656.97</v>
      </c>
      <c r="G49" s="15">
        <v>419656.97</v>
      </c>
      <c r="H49" s="15">
        <f t="shared" si="1"/>
        <v>441563.03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2080000</v>
      </c>
      <c r="D51" s="15">
        <v>-41817.279999999999</v>
      </c>
      <c r="E51" s="15">
        <f t="shared" si="0"/>
        <v>2038182.72</v>
      </c>
      <c r="F51" s="15">
        <v>0</v>
      </c>
      <c r="G51" s="15">
        <v>0</v>
      </c>
      <c r="H51" s="15">
        <f t="shared" si="1"/>
        <v>2038182.72</v>
      </c>
    </row>
    <row r="52" spans="1:8" x14ac:dyDescent="0.2">
      <c r="A52" s="49">
        <v>5900</v>
      </c>
      <c r="B52" s="11" t="s">
        <v>107</v>
      </c>
      <c r="C52" s="15">
        <v>988000</v>
      </c>
      <c r="D52" s="15">
        <v>-915000</v>
      </c>
      <c r="E52" s="15">
        <f t="shared" si="0"/>
        <v>73000</v>
      </c>
      <c r="F52" s="15">
        <v>0</v>
      </c>
      <c r="G52" s="15">
        <v>0</v>
      </c>
      <c r="H52" s="15">
        <f t="shared" si="1"/>
        <v>73000</v>
      </c>
    </row>
    <row r="53" spans="1:8" x14ac:dyDescent="0.2">
      <c r="A53" s="48" t="s">
        <v>66</v>
      </c>
      <c r="B53" s="7"/>
      <c r="C53" s="15">
        <f>SUM(C54:C56)</f>
        <v>72376161.030000001</v>
      </c>
      <c r="D53" s="15">
        <f>SUM(D54:D56)</f>
        <v>113341682.79000001</v>
      </c>
      <c r="E53" s="15">
        <f t="shared" si="0"/>
        <v>185717843.81999999</v>
      </c>
      <c r="F53" s="15">
        <f>SUM(F54:F56)</f>
        <v>101502337.2</v>
      </c>
      <c r="G53" s="15">
        <f>SUM(G54:G56)</f>
        <v>101486755.34</v>
      </c>
      <c r="H53" s="15">
        <f t="shared" si="1"/>
        <v>84215506.61999999</v>
      </c>
    </row>
    <row r="54" spans="1:8" x14ac:dyDescent="0.2">
      <c r="A54" s="49">
        <v>6100</v>
      </c>
      <c r="B54" s="11" t="s">
        <v>108</v>
      </c>
      <c r="C54" s="15">
        <v>72376161.030000001</v>
      </c>
      <c r="D54" s="15">
        <v>113341682.79000001</v>
      </c>
      <c r="E54" s="15">
        <f t="shared" si="0"/>
        <v>185717843.81999999</v>
      </c>
      <c r="F54" s="15">
        <v>101502337.2</v>
      </c>
      <c r="G54" s="15">
        <v>101486755.34</v>
      </c>
      <c r="H54" s="15">
        <f t="shared" si="1"/>
        <v>84215506.61999999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40305985.399999999</v>
      </c>
      <c r="D57" s="15">
        <f>SUM(D58:D64)</f>
        <v>-35729483.729999997</v>
      </c>
      <c r="E57" s="15">
        <f t="shared" si="0"/>
        <v>4576501.6700000018</v>
      </c>
      <c r="F57" s="15">
        <f>SUM(F58:F64)</f>
        <v>0</v>
      </c>
      <c r="G57" s="15">
        <f>SUM(G58:G64)</f>
        <v>0</v>
      </c>
      <c r="H57" s="15">
        <f t="shared" si="1"/>
        <v>4576501.6700000018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40305985.399999999</v>
      </c>
      <c r="D64" s="15">
        <v>-35729483.729999997</v>
      </c>
      <c r="E64" s="15">
        <f t="shared" si="0"/>
        <v>4576501.6700000018</v>
      </c>
      <c r="F64" s="15">
        <v>0</v>
      </c>
      <c r="G64" s="15">
        <v>0</v>
      </c>
      <c r="H64" s="15">
        <f t="shared" si="1"/>
        <v>4576501.6700000018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13034530.960000001</v>
      </c>
      <c r="E65" s="15">
        <f t="shared" si="0"/>
        <v>13034530.960000001</v>
      </c>
      <c r="F65" s="15">
        <f>SUM(F66:F68)</f>
        <v>11962365.4</v>
      </c>
      <c r="G65" s="15">
        <f>SUM(G66:G68)</f>
        <v>11962365.4</v>
      </c>
      <c r="H65" s="15">
        <f t="shared" si="1"/>
        <v>1072165.5600000005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13034530.960000001</v>
      </c>
      <c r="E68" s="15">
        <f t="shared" si="0"/>
        <v>13034530.960000001</v>
      </c>
      <c r="F68" s="15">
        <v>11962365.4</v>
      </c>
      <c r="G68" s="15">
        <v>11962365.4</v>
      </c>
      <c r="H68" s="15">
        <f t="shared" si="1"/>
        <v>1072165.5600000005</v>
      </c>
    </row>
    <row r="69" spans="1:8" x14ac:dyDescent="0.2">
      <c r="A69" s="48" t="s">
        <v>69</v>
      </c>
      <c r="B69" s="7"/>
      <c r="C69" s="15">
        <f>SUM(C70:C76)</f>
        <v>25019768.84</v>
      </c>
      <c r="D69" s="15">
        <f>SUM(D70:D76)</f>
        <v>3857932.32</v>
      </c>
      <c r="E69" s="15">
        <f t="shared" si="0"/>
        <v>28877701.16</v>
      </c>
      <c r="F69" s="15">
        <f>SUM(F70:F76)</f>
        <v>18350443.440000001</v>
      </c>
      <c r="G69" s="15">
        <f>SUM(G70:G76)</f>
        <v>18350443.440000001</v>
      </c>
      <c r="H69" s="15">
        <f t="shared" si="1"/>
        <v>10527257.719999999</v>
      </c>
    </row>
    <row r="70" spans="1:8" x14ac:dyDescent="0.2">
      <c r="A70" s="49">
        <v>9100</v>
      </c>
      <c r="B70" s="11" t="s">
        <v>118</v>
      </c>
      <c r="C70" s="15">
        <v>13312213.939999999</v>
      </c>
      <c r="D70" s="15">
        <v>1595101.42</v>
      </c>
      <c r="E70" s="15">
        <f t="shared" ref="E70:E76" si="2">C70+D70</f>
        <v>14907315.359999999</v>
      </c>
      <c r="F70" s="15">
        <v>9967932</v>
      </c>
      <c r="G70" s="15">
        <v>9967932</v>
      </c>
      <c r="H70" s="15">
        <f t="shared" ref="H70:H76" si="3">E70-F70</f>
        <v>4939383.3599999994</v>
      </c>
    </row>
    <row r="71" spans="1:8" x14ac:dyDescent="0.2">
      <c r="A71" s="49">
        <v>9200</v>
      </c>
      <c r="B71" s="11" t="s">
        <v>119</v>
      </c>
      <c r="C71" s="15">
        <v>11707554.9</v>
      </c>
      <c r="D71" s="15">
        <v>1062830.8999999999</v>
      </c>
      <c r="E71" s="15">
        <f t="shared" si="2"/>
        <v>12770385.800000001</v>
      </c>
      <c r="F71" s="15">
        <v>8382511.4400000004</v>
      </c>
      <c r="G71" s="15">
        <v>8382511.4400000004</v>
      </c>
      <c r="H71" s="15">
        <f t="shared" si="3"/>
        <v>4387874.3600000003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1200000</v>
      </c>
      <c r="E76" s="16">
        <f t="shared" si="2"/>
        <v>1200000</v>
      </c>
      <c r="F76" s="16">
        <v>0</v>
      </c>
      <c r="G76" s="16">
        <v>0</v>
      </c>
      <c r="H76" s="16">
        <f t="shared" si="3"/>
        <v>1200000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784568697.45999992</v>
      </c>
      <c r="D77" s="17">
        <f t="shared" si="4"/>
        <v>165522048.53000003</v>
      </c>
      <c r="E77" s="17">
        <f t="shared" si="4"/>
        <v>950090745.98999977</v>
      </c>
      <c r="F77" s="17">
        <f t="shared" si="4"/>
        <v>589701804.69000006</v>
      </c>
      <c r="G77" s="17">
        <f t="shared" si="4"/>
        <v>578789407.58000004</v>
      </c>
      <c r="H77" s="17">
        <f t="shared" si="4"/>
        <v>360388941.29999995</v>
      </c>
    </row>
    <row r="87" spans="2:7" ht="12.75" x14ac:dyDescent="0.2">
      <c r="B87" s="56" t="s">
        <v>198</v>
      </c>
      <c r="C87" s="55"/>
      <c r="D87" s="54"/>
      <c r="E87" s="53" t="s">
        <v>199</v>
      </c>
      <c r="F87" s="53"/>
      <c r="G87" s="52"/>
    </row>
    <row r="88" spans="2:7" ht="12.75" x14ac:dyDescent="0.2">
      <c r="B88" s="56" t="s">
        <v>200</v>
      </c>
      <c r="C88" s="55"/>
      <c r="D88" s="55"/>
      <c r="E88" s="85" t="s">
        <v>201</v>
      </c>
      <c r="F88" s="85"/>
      <c r="G88" s="52"/>
    </row>
  </sheetData>
  <sheetProtection formatCells="0" formatColumns="0" formatRows="0" autoFilter="0"/>
  <mergeCells count="5">
    <mergeCell ref="A1:H1"/>
    <mergeCell ref="C2:G2"/>
    <mergeCell ref="H2:H3"/>
    <mergeCell ref="A2:B4"/>
    <mergeCell ref="E88:F88"/>
  </mergeCells>
  <printOptions horizontalCentered="1"/>
  <pageMargins left="0.51181102362204722" right="0.31496062992125984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Normal="100" workbookViewId="0">
      <selection activeCell="E20" sqref="E2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74" t="s">
        <v>202</v>
      </c>
      <c r="B1" s="75"/>
      <c r="C1" s="75"/>
      <c r="D1" s="75"/>
      <c r="E1" s="75"/>
      <c r="F1" s="75"/>
      <c r="G1" s="75"/>
      <c r="H1" s="76"/>
    </row>
    <row r="2" spans="1:8" x14ac:dyDescent="0.2">
      <c r="A2" s="79" t="s">
        <v>54</v>
      </c>
      <c r="B2" s="80"/>
      <c r="C2" s="74" t="s">
        <v>60</v>
      </c>
      <c r="D2" s="75"/>
      <c r="E2" s="75"/>
      <c r="F2" s="75"/>
      <c r="G2" s="76"/>
      <c r="H2" s="77" t="s">
        <v>59</v>
      </c>
    </row>
    <row r="3" spans="1:8" ht="24.95" customHeight="1" x14ac:dyDescent="0.2">
      <c r="A3" s="81"/>
      <c r="B3" s="8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8"/>
    </row>
    <row r="4" spans="1:8" x14ac:dyDescent="0.2">
      <c r="A4" s="83"/>
      <c r="B4" s="8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650482201.09000003</v>
      </c>
      <c r="D6" s="50">
        <v>72029388.939999998</v>
      </c>
      <c r="E6" s="50">
        <f>C6+D6</f>
        <v>722511590.02999997</v>
      </c>
      <c r="F6" s="50">
        <v>465074096.86000001</v>
      </c>
      <c r="G6" s="50">
        <v>454210579.61000001</v>
      </c>
      <c r="H6" s="50">
        <f>E6-F6</f>
        <v>257437493.16999996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120774282.43000001</v>
      </c>
      <c r="D8" s="50">
        <v>90697558.170000002</v>
      </c>
      <c r="E8" s="50">
        <f>C8+D8</f>
        <v>211471840.60000002</v>
      </c>
      <c r="F8" s="50">
        <v>114659775.83</v>
      </c>
      <c r="G8" s="50">
        <v>114610895.97</v>
      </c>
      <c r="H8" s="50">
        <f>E8-F8</f>
        <v>96812064.770000026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13312213.939999999</v>
      </c>
      <c r="D10" s="50">
        <v>2795101.42</v>
      </c>
      <c r="E10" s="50">
        <f>C10+D10</f>
        <v>16107315.359999999</v>
      </c>
      <c r="F10" s="50">
        <v>9967932</v>
      </c>
      <c r="G10" s="50">
        <v>9967932</v>
      </c>
      <c r="H10" s="50">
        <f>E10-F10</f>
        <v>6139383.3599999994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784568697.46000004</v>
      </c>
      <c r="D16" s="17">
        <f>SUM(D6+D8+D10+D12+D14)</f>
        <v>165522048.53</v>
      </c>
      <c r="E16" s="17">
        <f>SUM(E6+E8+E10+E12+E14)</f>
        <v>950090745.99000001</v>
      </c>
      <c r="F16" s="17">
        <f t="shared" ref="F16:H16" si="0">SUM(F6+F8+F10+F12+F14)</f>
        <v>589701804.69000006</v>
      </c>
      <c r="G16" s="17">
        <f t="shared" si="0"/>
        <v>578789407.58000004</v>
      </c>
      <c r="H16" s="17">
        <f t="shared" si="0"/>
        <v>360388941.30000001</v>
      </c>
    </row>
    <row r="25" spans="2:7" ht="12.75" x14ac:dyDescent="0.2">
      <c r="B25" s="61" t="s">
        <v>198</v>
      </c>
      <c r="C25" s="60"/>
      <c r="D25" s="59"/>
      <c r="E25" s="58" t="s">
        <v>203</v>
      </c>
      <c r="F25" s="58"/>
      <c r="G25" s="57"/>
    </row>
    <row r="26" spans="2:7" ht="12.75" x14ac:dyDescent="0.2">
      <c r="B26" s="61" t="s">
        <v>200</v>
      </c>
      <c r="C26" s="60"/>
      <c r="D26" s="60"/>
      <c r="E26" s="85" t="s">
        <v>201</v>
      </c>
      <c r="F26" s="85"/>
      <c r="G26" s="57"/>
    </row>
  </sheetData>
  <sheetProtection formatCells="0" formatColumns="0" formatRows="0" autoFilter="0"/>
  <mergeCells count="5">
    <mergeCell ref="A1:H1"/>
    <mergeCell ref="C2:G2"/>
    <mergeCell ref="H2:H3"/>
    <mergeCell ref="A2:B4"/>
    <mergeCell ref="E26:F26"/>
  </mergeCells>
  <printOptions horizontalCentered="1"/>
  <pageMargins left="0.51181102362204722" right="0.31496062992125984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topLeftCell="A91" workbookViewId="0">
      <selection activeCell="B117" sqref="B117"/>
    </sheetView>
  </sheetViews>
  <sheetFormatPr baseColWidth="10" defaultRowHeight="11.25" x14ac:dyDescent="0.2"/>
  <cols>
    <col min="1" max="1" width="2.83203125" style="1" customWidth="1"/>
    <col min="2" max="2" width="55.1640625" style="1" customWidth="1"/>
    <col min="3" max="3" width="16.1640625" style="1" customWidth="1"/>
    <col min="4" max="4" width="18.33203125" style="1" customWidth="1"/>
    <col min="5" max="5" width="16.83203125" style="1" customWidth="1"/>
    <col min="6" max="6" width="16.33203125" style="1" customWidth="1"/>
    <col min="7" max="7" width="15.1640625" style="1" customWidth="1"/>
    <col min="8" max="8" width="15.83203125" style="1" customWidth="1"/>
    <col min="9" max="16384" width="12" style="1"/>
  </cols>
  <sheetData>
    <row r="1" spans="1:8" ht="45" customHeight="1" x14ac:dyDescent="0.2">
      <c r="A1" s="74" t="s">
        <v>204</v>
      </c>
      <c r="B1" s="75"/>
      <c r="C1" s="75"/>
      <c r="D1" s="75"/>
      <c r="E1" s="75"/>
      <c r="F1" s="75"/>
      <c r="G1" s="75"/>
      <c r="H1" s="76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79" t="s">
        <v>54</v>
      </c>
      <c r="B3" s="80"/>
      <c r="C3" s="74" t="s">
        <v>60</v>
      </c>
      <c r="D3" s="75"/>
      <c r="E3" s="75"/>
      <c r="F3" s="75"/>
      <c r="G3" s="76"/>
      <c r="H3" s="77" t="s">
        <v>59</v>
      </c>
    </row>
    <row r="4" spans="1:8" ht="24.95" customHeight="1" x14ac:dyDescent="0.2">
      <c r="A4" s="81"/>
      <c r="B4" s="82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78"/>
    </row>
    <row r="5" spans="1:8" x14ac:dyDescent="0.2">
      <c r="A5" s="83"/>
      <c r="B5" s="84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11884414.41</v>
      </c>
      <c r="D7" s="15">
        <v>-1133973</v>
      </c>
      <c r="E7" s="15">
        <f>C7+D7</f>
        <v>10750441.41</v>
      </c>
      <c r="F7" s="15">
        <v>7400767.4400000004</v>
      </c>
      <c r="G7" s="15">
        <v>7391340.2000000002</v>
      </c>
      <c r="H7" s="15">
        <f>E7-F7</f>
        <v>3349673.9699999997</v>
      </c>
    </row>
    <row r="8" spans="1:8" x14ac:dyDescent="0.2">
      <c r="A8" s="4" t="s">
        <v>129</v>
      </c>
      <c r="B8" s="22"/>
      <c r="C8" s="15">
        <v>17437108</v>
      </c>
      <c r="D8" s="15">
        <v>8596356.4199999999</v>
      </c>
      <c r="E8" s="15">
        <f t="shared" ref="E8:E13" si="0">C8+D8</f>
        <v>26033464.420000002</v>
      </c>
      <c r="F8" s="15">
        <v>19310170</v>
      </c>
      <c r="G8" s="15">
        <v>18915450.16</v>
      </c>
      <c r="H8" s="15">
        <f t="shared" ref="H8:H13" si="1">E8-F8</f>
        <v>6723294.4200000018</v>
      </c>
    </row>
    <row r="9" spans="1:8" x14ac:dyDescent="0.2">
      <c r="A9" s="4" t="s">
        <v>130</v>
      </c>
      <c r="B9" s="22"/>
      <c r="C9" s="15">
        <v>7267240.7199999997</v>
      </c>
      <c r="D9" s="15">
        <v>-551009.49</v>
      </c>
      <c r="E9" s="15">
        <f t="shared" si="0"/>
        <v>6716231.2299999995</v>
      </c>
      <c r="F9" s="15">
        <v>4509684.79</v>
      </c>
      <c r="G9" s="15">
        <v>4472991.8899999997</v>
      </c>
      <c r="H9" s="15">
        <f t="shared" si="1"/>
        <v>2206546.4399999995</v>
      </c>
    </row>
    <row r="10" spans="1:8" x14ac:dyDescent="0.2">
      <c r="A10" s="4" t="s">
        <v>131</v>
      </c>
      <c r="B10" s="22"/>
      <c r="C10" s="15">
        <v>13170445.810000001</v>
      </c>
      <c r="D10" s="15">
        <v>-12731019.949999999</v>
      </c>
      <c r="E10" s="15">
        <f t="shared" si="0"/>
        <v>439425.86000000127</v>
      </c>
      <c r="F10" s="15">
        <v>439425.86</v>
      </c>
      <c r="G10" s="15">
        <v>439425.86</v>
      </c>
      <c r="H10" s="15">
        <f t="shared" si="1"/>
        <v>1.280568540096283E-9</v>
      </c>
    </row>
    <row r="11" spans="1:8" x14ac:dyDescent="0.2">
      <c r="A11" s="4" t="s">
        <v>132</v>
      </c>
      <c r="B11" s="22"/>
      <c r="C11" s="15">
        <v>861964.2</v>
      </c>
      <c r="D11" s="15">
        <v>188378.32</v>
      </c>
      <c r="E11" s="15">
        <f t="shared" si="0"/>
        <v>1050342.52</v>
      </c>
      <c r="F11" s="15">
        <v>671118.2</v>
      </c>
      <c r="G11" s="15">
        <v>668021.16</v>
      </c>
      <c r="H11" s="15">
        <f t="shared" si="1"/>
        <v>379224.32000000007</v>
      </c>
    </row>
    <row r="12" spans="1:8" x14ac:dyDescent="0.2">
      <c r="A12" s="4" t="s">
        <v>133</v>
      </c>
      <c r="B12" s="22"/>
      <c r="C12" s="15">
        <v>996576.74</v>
      </c>
      <c r="D12" s="15">
        <v>-86176.320000000007</v>
      </c>
      <c r="E12" s="15">
        <f t="shared" si="0"/>
        <v>910400.41999999993</v>
      </c>
      <c r="F12" s="15">
        <v>542199.6</v>
      </c>
      <c r="G12" s="15">
        <v>538694.62</v>
      </c>
      <c r="H12" s="15">
        <f t="shared" si="1"/>
        <v>368200.81999999995</v>
      </c>
    </row>
    <row r="13" spans="1:8" x14ac:dyDescent="0.2">
      <c r="A13" s="4" t="s">
        <v>134</v>
      </c>
      <c r="B13" s="22"/>
      <c r="C13" s="15">
        <v>317778.71999999997</v>
      </c>
      <c r="D13" s="15">
        <v>161886.79</v>
      </c>
      <c r="E13" s="15">
        <f t="shared" si="0"/>
        <v>479665.51</v>
      </c>
      <c r="F13" s="15">
        <v>325573.53999999998</v>
      </c>
      <c r="G13" s="15">
        <v>324395.93</v>
      </c>
      <c r="H13" s="15">
        <f t="shared" si="1"/>
        <v>154091.97000000003</v>
      </c>
    </row>
    <row r="14" spans="1:8" x14ac:dyDescent="0.2">
      <c r="A14" s="4" t="s">
        <v>135</v>
      </c>
      <c r="B14" s="22"/>
      <c r="C14" s="15">
        <v>7071261.1100000003</v>
      </c>
      <c r="D14" s="15">
        <v>-6826387.2300000004</v>
      </c>
      <c r="E14" s="15">
        <f t="shared" ref="E14" si="2">C14+D14</f>
        <v>244873.87999999989</v>
      </c>
      <c r="F14" s="15">
        <v>244873.88</v>
      </c>
      <c r="G14" s="15">
        <v>244873.88</v>
      </c>
      <c r="H14" s="15">
        <f t="shared" ref="H14" si="3">E14-F14</f>
        <v>0</v>
      </c>
    </row>
    <row r="15" spans="1:8" x14ac:dyDescent="0.2">
      <c r="A15" s="4" t="s">
        <v>136</v>
      </c>
      <c r="B15" s="22"/>
      <c r="C15" s="15">
        <v>10083138.08</v>
      </c>
      <c r="D15" s="15">
        <v>-9866699.2400000002</v>
      </c>
      <c r="E15" s="15">
        <f t="shared" ref="E15" si="4">C15+D15</f>
        <v>216438.83999999985</v>
      </c>
      <c r="F15" s="15">
        <v>216438.84</v>
      </c>
      <c r="G15" s="15">
        <v>216438.84</v>
      </c>
      <c r="H15" s="15">
        <f t="shared" ref="H15" si="5">E15-F15</f>
        <v>0</v>
      </c>
    </row>
    <row r="16" spans="1:8" x14ac:dyDescent="0.2">
      <c r="A16" s="4" t="s">
        <v>137</v>
      </c>
      <c r="B16" s="22"/>
      <c r="C16" s="15">
        <v>18713973.460000001</v>
      </c>
      <c r="D16" s="15">
        <v>-6940043.5599999996</v>
      </c>
      <c r="E16" s="15">
        <f t="shared" ref="E16" si="6">C16+D16</f>
        <v>11773929.900000002</v>
      </c>
      <c r="F16" s="15">
        <v>4094297.65</v>
      </c>
      <c r="G16" s="15">
        <v>3863018.83</v>
      </c>
      <c r="H16" s="15">
        <f t="shared" ref="H16" si="7">E16-F16</f>
        <v>7679632.2500000019</v>
      </c>
    </row>
    <row r="17" spans="1:8" x14ac:dyDescent="0.2">
      <c r="A17" s="4" t="s">
        <v>138</v>
      </c>
      <c r="B17" s="22"/>
      <c r="C17" s="15">
        <v>122199355.95999999</v>
      </c>
      <c r="D17" s="15">
        <v>-1517247.42</v>
      </c>
      <c r="E17" s="15">
        <f t="shared" ref="E17" si="8">C17+D17</f>
        <v>120682108.53999999</v>
      </c>
      <c r="F17" s="15">
        <v>33962502.869999997</v>
      </c>
      <c r="G17" s="15">
        <v>33756106.18</v>
      </c>
      <c r="H17" s="15">
        <f t="shared" ref="H17" si="9">E17-F17</f>
        <v>86719605.669999987</v>
      </c>
    </row>
    <row r="18" spans="1:8" x14ac:dyDescent="0.2">
      <c r="A18" s="4" t="s">
        <v>139</v>
      </c>
      <c r="B18" s="22"/>
      <c r="C18" s="15">
        <v>3414487.43</v>
      </c>
      <c r="D18" s="15">
        <v>661007.46</v>
      </c>
      <c r="E18" s="15">
        <f t="shared" ref="E18" si="10">C18+D18</f>
        <v>4075494.89</v>
      </c>
      <c r="F18" s="15">
        <v>2640369.91</v>
      </c>
      <c r="G18" s="15">
        <v>2558457.9900000002</v>
      </c>
      <c r="H18" s="15">
        <f t="shared" ref="H18" si="11">E18-F18</f>
        <v>1435124.98</v>
      </c>
    </row>
    <row r="19" spans="1:8" x14ac:dyDescent="0.2">
      <c r="A19" s="4" t="s">
        <v>140</v>
      </c>
      <c r="B19" s="22"/>
      <c r="C19" s="15">
        <v>3211140.8</v>
      </c>
      <c r="D19" s="15">
        <v>-3112160.55</v>
      </c>
      <c r="E19" s="15">
        <f t="shared" ref="E19" si="12">C19+D19</f>
        <v>98980.25</v>
      </c>
      <c r="F19" s="15">
        <v>98980.25</v>
      </c>
      <c r="G19" s="15">
        <v>98980.25</v>
      </c>
      <c r="H19" s="15">
        <f t="shared" ref="H19" si="13">E19-F19</f>
        <v>0</v>
      </c>
    </row>
    <row r="20" spans="1:8" x14ac:dyDescent="0.2">
      <c r="A20" s="4" t="s">
        <v>141</v>
      </c>
      <c r="B20" s="22"/>
      <c r="C20" s="15">
        <v>182313955.16999999</v>
      </c>
      <c r="D20" s="15">
        <v>-50048103.57</v>
      </c>
      <c r="E20" s="15">
        <f t="shared" ref="E20" si="14">C20+D20</f>
        <v>132265851.59999999</v>
      </c>
      <c r="F20" s="15">
        <v>101680557.18000001</v>
      </c>
      <c r="G20" s="15">
        <v>96329558.200000003</v>
      </c>
      <c r="H20" s="15">
        <f t="shared" ref="H20" si="15">E20-F20</f>
        <v>30585294.419999987</v>
      </c>
    </row>
    <row r="21" spans="1:8" x14ac:dyDescent="0.2">
      <c r="A21" s="4" t="s">
        <v>142</v>
      </c>
      <c r="B21" s="22"/>
      <c r="C21" s="15">
        <v>32912399.77</v>
      </c>
      <c r="D21" s="15">
        <v>-28686634.640000001</v>
      </c>
      <c r="E21" s="15">
        <f t="shared" ref="E21" si="16">C21+D21</f>
        <v>4225765.129999999</v>
      </c>
      <c r="F21" s="15">
        <v>4204825.7300000004</v>
      </c>
      <c r="G21" s="15">
        <v>4204825.7300000004</v>
      </c>
      <c r="H21" s="15">
        <f t="shared" ref="H21" si="17">E21-F21</f>
        <v>20939.39999999851</v>
      </c>
    </row>
    <row r="22" spans="1:8" x14ac:dyDescent="0.2">
      <c r="A22" s="4" t="s">
        <v>143</v>
      </c>
      <c r="B22" s="22"/>
      <c r="C22" s="15">
        <v>4653031.07</v>
      </c>
      <c r="D22" s="15">
        <v>-387718.49</v>
      </c>
      <c r="E22" s="15">
        <f t="shared" ref="E22" si="18">C22+D22</f>
        <v>4265312.58</v>
      </c>
      <c r="F22" s="15">
        <v>2696347.68</v>
      </c>
      <c r="G22" s="15">
        <v>2693778.97</v>
      </c>
      <c r="H22" s="15">
        <f t="shared" ref="H22" si="19">E22-F22</f>
        <v>1568964.9</v>
      </c>
    </row>
    <row r="23" spans="1:8" x14ac:dyDescent="0.2">
      <c r="A23" s="4" t="s">
        <v>144</v>
      </c>
      <c r="B23" s="22"/>
      <c r="C23" s="15">
        <v>5720506.7599999998</v>
      </c>
      <c r="D23" s="15">
        <v>-5452028.7699999996</v>
      </c>
      <c r="E23" s="15">
        <f t="shared" ref="E23" si="20">C23+D23</f>
        <v>268477.99000000022</v>
      </c>
      <c r="F23" s="15">
        <v>268477.99</v>
      </c>
      <c r="G23" s="15">
        <v>268477.99</v>
      </c>
      <c r="H23" s="15">
        <f t="shared" ref="H23" si="21">E23-F23</f>
        <v>0</v>
      </c>
    </row>
    <row r="24" spans="1:8" x14ac:dyDescent="0.2">
      <c r="A24" s="4" t="s">
        <v>145</v>
      </c>
      <c r="B24" s="22"/>
      <c r="C24" s="15">
        <v>15122640.83</v>
      </c>
      <c r="D24" s="15">
        <v>3212728.27</v>
      </c>
      <c r="E24" s="15">
        <f t="shared" ref="E24" si="22">C24+D24</f>
        <v>18335369.100000001</v>
      </c>
      <c r="F24" s="15">
        <v>12163241.23</v>
      </c>
      <c r="G24" s="15">
        <v>12019827.140000001</v>
      </c>
      <c r="H24" s="15">
        <f t="shared" ref="H24" si="23">E24-F24</f>
        <v>6172127.870000001</v>
      </c>
    </row>
    <row r="25" spans="1:8" x14ac:dyDescent="0.2">
      <c r="A25" s="4" t="s">
        <v>146</v>
      </c>
      <c r="B25" s="22"/>
      <c r="C25" s="15">
        <v>7654001.2300000004</v>
      </c>
      <c r="D25" s="15">
        <v>-7517050.0099999998</v>
      </c>
      <c r="E25" s="15">
        <f t="shared" ref="E25" si="24">C25+D25</f>
        <v>136951.22000000067</v>
      </c>
      <c r="F25" s="15">
        <v>136951.22</v>
      </c>
      <c r="G25" s="15">
        <v>136951.22</v>
      </c>
      <c r="H25" s="15">
        <f t="shared" ref="H25" si="25">E25-F25</f>
        <v>6.6938810050487518E-10</v>
      </c>
    </row>
    <row r="26" spans="1:8" x14ac:dyDescent="0.2">
      <c r="A26" s="4" t="s">
        <v>147</v>
      </c>
      <c r="B26" s="22"/>
      <c r="C26" s="15">
        <v>529095.74</v>
      </c>
      <c r="D26" s="15">
        <v>353595.26</v>
      </c>
      <c r="E26" s="15">
        <f t="shared" ref="E26" si="26">C26+D26</f>
        <v>882691</v>
      </c>
      <c r="F26" s="15">
        <v>478205.56</v>
      </c>
      <c r="G26" s="15">
        <v>441557.55</v>
      </c>
      <c r="H26" s="15">
        <f t="shared" ref="H26" si="27">E26-F26</f>
        <v>404485.44</v>
      </c>
    </row>
    <row r="27" spans="1:8" x14ac:dyDescent="0.2">
      <c r="A27" s="4" t="s">
        <v>148</v>
      </c>
      <c r="B27" s="22"/>
      <c r="C27" s="15">
        <v>1957302.34</v>
      </c>
      <c r="D27" s="15">
        <v>9185.4500000000007</v>
      </c>
      <c r="E27" s="15">
        <f t="shared" ref="E27" si="28">C27+D27</f>
        <v>1966487.79</v>
      </c>
      <c r="F27" s="15">
        <v>1265724.67</v>
      </c>
      <c r="G27" s="15">
        <v>1265724.67</v>
      </c>
      <c r="H27" s="15">
        <f t="shared" ref="H27" si="29">E27-F27</f>
        <v>700763.12000000011</v>
      </c>
    </row>
    <row r="28" spans="1:8" x14ac:dyDescent="0.2">
      <c r="A28" s="4" t="s">
        <v>149</v>
      </c>
      <c r="B28" s="22"/>
      <c r="C28" s="15">
        <v>18534721.84</v>
      </c>
      <c r="D28" s="15">
        <v>-17208700.75</v>
      </c>
      <c r="E28" s="15">
        <f t="shared" ref="E28" si="30">C28+D28</f>
        <v>1326021.0899999999</v>
      </c>
      <c r="F28" s="15">
        <v>1326021.0900000001</v>
      </c>
      <c r="G28" s="15">
        <v>1326021.0900000001</v>
      </c>
      <c r="H28" s="15">
        <f t="shared" ref="H28" si="31">E28-F28</f>
        <v>0</v>
      </c>
    </row>
    <row r="29" spans="1:8" x14ac:dyDescent="0.2">
      <c r="A29" s="4" t="s">
        <v>150</v>
      </c>
      <c r="B29" s="22"/>
      <c r="C29" s="15">
        <v>734591.45</v>
      </c>
      <c r="D29" s="15">
        <v>-13356.75</v>
      </c>
      <c r="E29" s="15">
        <f t="shared" ref="E29" si="32">C29+D29</f>
        <v>721234.7</v>
      </c>
      <c r="F29" s="15">
        <v>451724.79</v>
      </c>
      <c r="G29" s="15">
        <v>451724.79</v>
      </c>
      <c r="H29" s="15">
        <f t="shared" ref="H29" si="33">E29-F29</f>
        <v>269509.90999999997</v>
      </c>
    </row>
    <row r="30" spans="1:8" x14ac:dyDescent="0.2">
      <c r="A30" s="4" t="s">
        <v>151</v>
      </c>
      <c r="B30" s="22"/>
      <c r="C30" s="15">
        <v>3483457.99</v>
      </c>
      <c r="D30" s="15">
        <v>-3387917.93</v>
      </c>
      <c r="E30" s="15">
        <f t="shared" ref="E30" si="34">C30+D30</f>
        <v>95540.060000000056</v>
      </c>
      <c r="F30" s="15">
        <v>95540.06</v>
      </c>
      <c r="G30" s="15">
        <v>95540.06</v>
      </c>
      <c r="H30" s="15">
        <f t="shared" ref="H30" si="35">E30-F30</f>
        <v>0</v>
      </c>
    </row>
    <row r="31" spans="1:8" x14ac:dyDescent="0.2">
      <c r="A31" s="4" t="s">
        <v>152</v>
      </c>
      <c r="B31" s="22"/>
      <c r="C31" s="15">
        <v>9918957.3100000005</v>
      </c>
      <c r="D31" s="15">
        <v>-9634251.7599999998</v>
      </c>
      <c r="E31" s="15">
        <f t="shared" ref="E31" si="36">C31+D31</f>
        <v>284705.55000000075</v>
      </c>
      <c r="F31" s="15">
        <v>284705.55</v>
      </c>
      <c r="G31" s="15">
        <v>284705.55</v>
      </c>
      <c r="H31" s="15">
        <f t="shared" ref="H31" si="37">E31-F31</f>
        <v>7.5669959187507629E-10</v>
      </c>
    </row>
    <row r="32" spans="1:8" x14ac:dyDescent="0.2">
      <c r="A32" s="4" t="s">
        <v>153</v>
      </c>
      <c r="B32" s="22"/>
      <c r="C32" s="15">
        <v>106969862.73999999</v>
      </c>
      <c r="D32" s="15">
        <v>108987013.06999999</v>
      </c>
      <c r="E32" s="15">
        <f t="shared" ref="E32" si="38">C32+D32</f>
        <v>215956875.81</v>
      </c>
      <c r="F32" s="15">
        <v>113715366.02</v>
      </c>
      <c r="G32" s="15">
        <v>113631071.56</v>
      </c>
      <c r="H32" s="15">
        <f t="shared" ref="H32" si="39">E32-F32</f>
        <v>102241509.79000001</v>
      </c>
    </row>
    <row r="33" spans="1:8" x14ac:dyDescent="0.2">
      <c r="A33" s="4" t="s">
        <v>154</v>
      </c>
      <c r="B33" s="22"/>
      <c r="C33" s="15">
        <v>6337591.2400000002</v>
      </c>
      <c r="D33" s="15">
        <v>-6128300.1500000004</v>
      </c>
      <c r="E33" s="15">
        <f t="shared" ref="E33" si="40">C33+D33</f>
        <v>209291.08999999985</v>
      </c>
      <c r="F33" s="15">
        <v>209291.09</v>
      </c>
      <c r="G33" s="15">
        <v>209291.09</v>
      </c>
      <c r="H33" s="15">
        <f t="shared" ref="H33" si="41">E33-F33</f>
        <v>0</v>
      </c>
    </row>
    <row r="34" spans="1:8" x14ac:dyDescent="0.2">
      <c r="A34" s="4" t="s">
        <v>155</v>
      </c>
      <c r="B34" s="22"/>
      <c r="C34" s="15">
        <v>1861944.57</v>
      </c>
      <c r="D34" s="15">
        <v>9963552.5299999993</v>
      </c>
      <c r="E34" s="15">
        <f t="shared" ref="E34" si="42">C34+D34</f>
        <v>11825497.1</v>
      </c>
      <c r="F34" s="15">
        <v>7937227.8799999999</v>
      </c>
      <c r="G34" s="15">
        <v>7923283.0800000001</v>
      </c>
      <c r="H34" s="15">
        <f t="shared" ref="H34" si="43">E34-F34</f>
        <v>3888269.2199999997</v>
      </c>
    </row>
    <row r="35" spans="1:8" x14ac:dyDescent="0.2">
      <c r="A35" s="4" t="s">
        <v>156</v>
      </c>
      <c r="B35" s="22"/>
      <c r="C35" s="15">
        <v>10131250.800000001</v>
      </c>
      <c r="D35" s="15">
        <v>-9202815.5199999996</v>
      </c>
      <c r="E35" s="15">
        <f t="shared" ref="E35" si="44">C35+D35</f>
        <v>928435.28000000119</v>
      </c>
      <c r="F35" s="15">
        <v>928435.28</v>
      </c>
      <c r="G35" s="15">
        <v>928435.28</v>
      </c>
      <c r="H35" s="15">
        <f t="shared" ref="H35" si="45">E35-F35</f>
        <v>1.1641532182693481E-9</v>
      </c>
    </row>
    <row r="36" spans="1:8" x14ac:dyDescent="0.2">
      <c r="A36" s="4" t="s">
        <v>157</v>
      </c>
      <c r="B36" s="22"/>
      <c r="C36" s="15">
        <v>1476285.57</v>
      </c>
      <c r="D36" s="15">
        <v>882656.36</v>
      </c>
      <c r="E36" s="15">
        <f t="shared" ref="E36" si="46">C36+D36</f>
        <v>2358941.9300000002</v>
      </c>
      <c r="F36" s="15">
        <v>1671000.12</v>
      </c>
      <c r="G36" s="15">
        <v>1663438.53</v>
      </c>
      <c r="H36" s="15">
        <f t="shared" ref="H36" si="47">E36-F36</f>
        <v>687941.81</v>
      </c>
    </row>
    <row r="37" spans="1:8" x14ac:dyDescent="0.2">
      <c r="A37" s="4" t="s">
        <v>158</v>
      </c>
      <c r="B37" s="22"/>
      <c r="C37" s="15">
        <v>6078911.8700000001</v>
      </c>
      <c r="D37" s="15">
        <v>1058273.51</v>
      </c>
      <c r="E37" s="15">
        <f t="shared" ref="E37" si="48">C37+D37</f>
        <v>7137185.3799999999</v>
      </c>
      <c r="F37" s="15">
        <v>4997568.82</v>
      </c>
      <c r="G37" s="15">
        <v>4985167.22</v>
      </c>
      <c r="H37" s="15">
        <f t="shared" ref="H37" si="49">E37-F37</f>
        <v>2139616.5599999996</v>
      </c>
    </row>
    <row r="38" spans="1:8" x14ac:dyDescent="0.2">
      <c r="A38" s="4" t="s">
        <v>159</v>
      </c>
      <c r="B38" s="22"/>
      <c r="C38" s="15">
        <v>1645830.34</v>
      </c>
      <c r="D38" s="15">
        <v>2817040.5</v>
      </c>
      <c r="E38" s="15">
        <f t="shared" ref="E38" si="50">C38+D38</f>
        <v>4462870.84</v>
      </c>
      <c r="F38" s="15">
        <v>2248484.5699999998</v>
      </c>
      <c r="G38" s="15">
        <v>2246106.5699999998</v>
      </c>
      <c r="H38" s="15">
        <f t="shared" ref="H38" si="51">E38-F38</f>
        <v>2214386.27</v>
      </c>
    </row>
    <row r="39" spans="1:8" x14ac:dyDescent="0.2">
      <c r="A39" s="4" t="s">
        <v>160</v>
      </c>
      <c r="B39" s="22"/>
      <c r="C39" s="15">
        <v>16148767.32</v>
      </c>
      <c r="D39" s="15">
        <v>-12472239.52</v>
      </c>
      <c r="E39" s="15">
        <f t="shared" ref="E39" si="52">C39+D39</f>
        <v>3676527.8000000007</v>
      </c>
      <c r="F39" s="15">
        <v>3676527.8</v>
      </c>
      <c r="G39" s="15">
        <v>3672567.8</v>
      </c>
      <c r="H39" s="15">
        <f t="shared" ref="H39" si="53">E39-F39</f>
        <v>0</v>
      </c>
    </row>
    <row r="40" spans="1:8" x14ac:dyDescent="0.2">
      <c r="A40" s="4" t="s">
        <v>161</v>
      </c>
      <c r="B40" s="22"/>
      <c r="C40" s="15">
        <v>41616582.840000004</v>
      </c>
      <c r="D40" s="15">
        <v>-40738688.939999998</v>
      </c>
      <c r="E40" s="15">
        <f t="shared" ref="E40" si="54">C40+D40</f>
        <v>877893.90000000596</v>
      </c>
      <c r="F40" s="15">
        <v>877893.9</v>
      </c>
      <c r="G40" s="15">
        <v>877893.9</v>
      </c>
      <c r="H40" s="15">
        <f t="shared" ref="H40" si="55">E40-F40</f>
        <v>5.9371814131736755E-9</v>
      </c>
    </row>
    <row r="41" spans="1:8" x14ac:dyDescent="0.2">
      <c r="A41" s="4" t="s">
        <v>162</v>
      </c>
      <c r="B41" s="22"/>
      <c r="C41" s="15">
        <v>12993939.17</v>
      </c>
      <c r="D41" s="15">
        <v>-12574693.039999999</v>
      </c>
      <c r="E41" s="15">
        <f t="shared" ref="E41" si="56">C41+D41</f>
        <v>419246.13000000082</v>
      </c>
      <c r="F41" s="15">
        <v>419246.13</v>
      </c>
      <c r="G41" s="15">
        <v>419246.13</v>
      </c>
      <c r="H41" s="15">
        <f t="shared" ref="H41" si="57">E41-F41</f>
        <v>8.149072527885437E-10</v>
      </c>
    </row>
    <row r="42" spans="1:8" x14ac:dyDescent="0.2">
      <c r="A42" s="4" t="s">
        <v>163</v>
      </c>
      <c r="B42" s="22"/>
      <c r="C42" s="15">
        <v>3097431.68</v>
      </c>
      <c r="D42" s="15">
        <v>-2989347.53</v>
      </c>
      <c r="E42" s="15">
        <f t="shared" ref="E42" si="58">C42+D42</f>
        <v>108084.15000000037</v>
      </c>
      <c r="F42" s="15">
        <v>108084.15</v>
      </c>
      <c r="G42" s="15">
        <v>108084.15</v>
      </c>
      <c r="H42" s="15">
        <f t="shared" ref="H42" si="59">E42-F42</f>
        <v>3.7834979593753815E-10</v>
      </c>
    </row>
    <row r="43" spans="1:8" x14ac:dyDescent="0.2">
      <c r="A43" s="4" t="s">
        <v>164</v>
      </c>
      <c r="B43" s="22"/>
      <c r="C43" s="15">
        <v>11660045.380000001</v>
      </c>
      <c r="D43" s="15">
        <v>2423997.19</v>
      </c>
      <c r="E43" s="15">
        <f t="shared" ref="E43" si="60">C43+D43</f>
        <v>14084042.57</v>
      </c>
      <c r="F43" s="15">
        <v>9708517.3499999996</v>
      </c>
      <c r="G43" s="15">
        <v>9635353.0800000001</v>
      </c>
      <c r="H43" s="15">
        <f t="shared" ref="H43" si="61">E43-F43</f>
        <v>4375525.2200000007</v>
      </c>
    </row>
    <row r="44" spans="1:8" x14ac:dyDescent="0.2">
      <c r="A44" s="4" t="s">
        <v>165</v>
      </c>
      <c r="B44" s="22"/>
      <c r="C44" s="15">
        <v>12604482.83</v>
      </c>
      <c r="D44" s="15">
        <v>-11709227.949999999</v>
      </c>
      <c r="E44" s="15">
        <f t="shared" ref="E44" si="62">C44+D44</f>
        <v>895254.88000000082</v>
      </c>
      <c r="F44" s="15">
        <v>895254.88</v>
      </c>
      <c r="G44" s="15">
        <v>894893.88</v>
      </c>
      <c r="H44" s="15">
        <f t="shared" ref="H44" si="63">E44-F44</f>
        <v>0</v>
      </c>
    </row>
    <row r="45" spans="1:8" x14ac:dyDescent="0.2">
      <c r="A45" s="4" t="s">
        <v>166</v>
      </c>
      <c r="B45" s="22"/>
      <c r="C45" s="15">
        <v>1882621.36</v>
      </c>
      <c r="D45" s="15">
        <v>184885.19</v>
      </c>
      <c r="E45" s="15">
        <f t="shared" ref="E45" si="64">C45+D45</f>
        <v>2067506.55</v>
      </c>
      <c r="F45" s="15">
        <v>1337951.3500000001</v>
      </c>
      <c r="G45" s="15">
        <v>1330991.95</v>
      </c>
      <c r="H45" s="15">
        <f t="shared" ref="H45" si="65">E45-F45</f>
        <v>729555.2</v>
      </c>
    </row>
    <row r="46" spans="1:8" x14ac:dyDescent="0.2">
      <c r="A46" s="4" t="s">
        <v>167</v>
      </c>
      <c r="B46" s="22"/>
      <c r="C46" s="15">
        <v>1513021.81</v>
      </c>
      <c r="D46" s="15">
        <v>-1453082.77</v>
      </c>
      <c r="E46" s="15">
        <f t="shared" ref="E46" si="66">C46+D46</f>
        <v>59939.040000000037</v>
      </c>
      <c r="F46" s="15">
        <v>59939.040000000001</v>
      </c>
      <c r="G46" s="15">
        <v>59939.040000000001</v>
      </c>
      <c r="H46" s="15">
        <f t="shared" ref="H46" si="67">E46-F46</f>
        <v>0</v>
      </c>
    </row>
    <row r="47" spans="1:8" x14ac:dyDescent="0.2">
      <c r="A47" s="4" t="s">
        <v>168</v>
      </c>
      <c r="B47" s="22"/>
      <c r="C47" s="15">
        <v>4307924.66</v>
      </c>
      <c r="D47" s="15">
        <v>-1924541.35</v>
      </c>
      <c r="E47" s="15">
        <f t="shared" ref="E47" si="68">C47+D47</f>
        <v>2383383.31</v>
      </c>
      <c r="F47" s="15">
        <v>1384760.16</v>
      </c>
      <c r="G47" s="15">
        <v>1383895.96</v>
      </c>
      <c r="H47" s="15">
        <f t="shared" ref="H47" si="69">E47-F47</f>
        <v>998623.15000000014</v>
      </c>
    </row>
    <row r="48" spans="1:8" x14ac:dyDescent="0.2">
      <c r="A48" s="4" t="s">
        <v>169</v>
      </c>
      <c r="B48" s="22"/>
      <c r="C48" s="15">
        <v>1924478.66</v>
      </c>
      <c r="D48" s="15">
        <v>-1862282.53</v>
      </c>
      <c r="E48" s="15">
        <f t="shared" ref="E48" si="70">C48+D48</f>
        <v>62196.129999999888</v>
      </c>
      <c r="F48" s="15">
        <v>62196.13</v>
      </c>
      <c r="G48" s="15">
        <v>62196.13</v>
      </c>
      <c r="H48" s="15">
        <f t="shared" ref="H48" si="71">E48-F48</f>
        <v>-1.0913936421275139E-10</v>
      </c>
    </row>
    <row r="49" spans="1:8" x14ac:dyDescent="0.2">
      <c r="A49" s="4" t="s">
        <v>170</v>
      </c>
      <c r="B49" s="22"/>
      <c r="C49" s="15">
        <v>10559819.630000001</v>
      </c>
      <c r="D49" s="15">
        <v>435610.82</v>
      </c>
      <c r="E49" s="15">
        <f t="shared" ref="E49" si="72">C49+D49</f>
        <v>10995430.450000001</v>
      </c>
      <c r="F49" s="15">
        <v>6636963.2000000002</v>
      </c>
      <c r="G49" s="15">
        <v>6619569.4000000004</v>
      </c>
      <c r="H49" s="15">
        <f t="shared" ref="H49" si="73">E49-F49</f>
        <v>4358467.2500000009</v>
      </c>
    </row>
    <row r="50" spans="1:8" x14ac:dyDescent="0.2">
      <c r="A50" s="4" t="s">
        <v>171</v>
      </c>
      <c r="B50" s="22"/>
      <c r="C50" s="15">
        <v>5594358.0499999998</v>
      </c>
      <c r="D50" s="15">
        <v>-5446146.3099999996</v>
      </c>
      <c r="E50" s="15">
        <f t="shared" ref="E50" si="74">C50+D50</f>
        <v>148211.74000000022</v>
      </c>
      <c r="F50" s="15">
        <v>148211.74</v>
      </c>
      <c r="G50" s="15">
        <v>148211.74</v>
      </c>
      <c r="H50" s="15">
        <f t="shared" ref="H50" si="75">E50-F50</f>
        <v>2.3283064365386963E-10</v>
      </c>
    </row>
    <row r="51" spans="1:8" x14ac:dyDescent="0.2">
      <c r="A51" s="4" t="s">
        <v>172</v>
      </c>
      <c r="B51" s="22"/>
      <c r="C51" s="15">
        <v>20800000</v>
      </c>
      <c r="D51" s="15">
        <v>0</v>
      </c>
      <c r="E51" s="15">
        <f t="shared" ref="E51" si="76">C51+D51</f>
        <v>20800000</v>
      </c>
      <c r="F51" s="15">
        <v>20272475.920000002</v>
      </c>
      <c r="G51" s="15">
        <v>20272475.920000002</v>
      </c>
      <c r="H51" s="15">
        <f t="shared" ref="H51" si="77">E51-F51</f>
        <v>527524.07999999821</v>
      </c>
    </row>
    <row r="52" spans="1:8" x14ac:dyDescent="0.2">
      <c r="A52" s="4" t="s">
        <v>173</v>
      </c>
      <c r="B52" s="22"/>
      <c r="C52" s="15">
        <v>3120000</v>
      </c>
      <c r="D52" s="15">
        <v>0</v>
      </c>
      <c r="E52" s="15">
        <f t="shared" ref="E52" si="78">C52+D52</f>
        <v>3120000</v>
      </c>
      <c r="F52" s="15">
        <v>2000000</v>
      </c>
      <c r="G52" s="15">
        <v>2000000</v>
      </c>
      <c r="H52" s="15">
        <f t="shared" ref="H52" si="79">E52-F52</f>
        <v>1120000</v>
      </c>
    </row>
    <row r="53" spans="1:8" x14ac:dyDescent="0.2">
      <c r="A53" s="4" t="s">
        <v>174</v>
      </c>
      <c r="B53" s="22"/>
      <c r="C53" s="15">
        <v>2080000</v>
      </c>
      <c r="D53" s="15">
        <v>0</v>
      </c>
      <c r="E53" s="15">
        <f t="shared" ref="E53" si="80">C53+D53</f>
        <v>2080000</v>
      </c>
      <c r="F53" s="15">
        <v>1024360</v>
      </c>
      <c r="G53" s="15">
        <v>1024360</v>
      </c>
      <c r="H53" s="15">
        <f t="shared" ref="H53" si="81">E53-F53</f>
        <v>1055640</v>
      </c>
    </row>
    <row r="54" spans="1:8" x14ac:dyDescent="0.2">
      <c r="A54" s="4" t="s">
        <v>175</v>
      </c>
      <c r="B54" s="22"/>
      <c r="C54" s="15">
        <v>0</v>
      </c>
      <c r="D54" s="15">
        <v>15269665.93</v>
      </c>
      <c r="E54" s="15">
        <f t="shared" ref="E54" si="82">C54+D54</f>
        <v>15269665.93</v>
      </c>
      <c r="F54" s="15">
        <v>9352539.8300000001</v>
      </c>
      <c r="G54" s="15">
        <v>8883150.6799999997</v>
      </c>
      <c r="H54" s="15">
        <f t="shared" ref="H54" si="83">E54-F54</f>
        <v>5917126.0999999996</v>
      </c>
    </row>
    <row r="55" spans="1:8" x14ac:dyDescent="0.2">
      <c r="A55" s="4" t="s">
        <v>176</v>
      </c>
      <c r="B55" s="22"/>
      <c r="C55" s="15">
        <v>0</v>
      </c>
      <c r="D55" s="15">
        <v>7225504.7199999997</v>
      </c>
      <c r="E55" s="15">
        <f t="shared" ref="E55" si="84">C55+D55</f>
        <v>7225504.7199999997</v>
      </c>
      <c r="F55" s="15">
        <v>4682773.5599999996</v>
      </c>
      <c r="G55" s="15">
        <v>4628949.5599999996</v>
      </c>
      <c r="H55" s="15">
        <f t="shared" ref="H55" si="85">E55-F55</f>
        <v>2542731.16</v>
      </c>
    </row>
    <row r="56" spans="1:8" x14ac:dyDescent="0.2">
      <c r="A56" s="4" t="s">
        <v>177</v>
      </c>
      <c r="B56" s="22"/>
      <c r="C56" s="15">
        <v>0</v>
      </c>
      <c r="D56" s="15">
        <v>32743250.710000001</v>
      </c>
      <c r="E56" s="15">
        <f t="shared" ref="E56" si="86">C56+D56</f>
        <v>32743250.710000001</v>
      </c>
      <c r="F56" s="15">
        <v>21407047.879999999</v>
      </c>
      <c r="G56" s="15">
        <v>21399449.879999999</v>
      </c>
      <c r="H56" s="15">
        <f t="shared" ref="H56" si="87">E56-F56</f>
        <v>11336202.830000002</v>
      </c>
    </row>
    <row r="57" spans="1:8" x14ac:dyDescent="0.2">
      <c r="A57" s="4" t="s">
        <v>178</v>
      </c>
      <c r="B57" s="22"/>
      <c r="C57" s="15">
        <v>0</v>
      </c>
      <c r="D57" s="15">
        <v>6417427</v>
      </c>
      <c r="E57" s="15">
        <f t="shared" ref="E57" si="88">C57+D57</f>
        <v>6417427</v>
      </c>
      <c r="F57" s="15">
        <v>5358790.3899999997</v>
      </c>
      <c r="G57" s="15">
        <v>5358790.3899999997</v>
      </c>
      <c r="H57" s="15">
        <f t="shared" ref="H57" si="89">E57-F57</f>
        <v>1058636.6100000003</v>
      </c>
    </row>
    <row r="58" spans="1:8" x14ac:dyDescent="0.2">
      <c r="A58" s="4" t="s">
        <v>179</v>
      </c>
      <c r="B58" s="22"/>
      <c r="C58" s="15">
        <v>0</v>
      </c>
      <c r="D58" s="15">
        <v>30146010.27</v>
      </c>
      <c r="E58" s="15">
        <f t="shared" ref="E58" si="90">C58+D58</f>
        <v>30146010.27</v>
      </c>
      <c r="F58" s="15">
        <v>19486559.469999999</v>
      </c>
      <c r="G58" s="15">
        <v>19478675.09</v>
      </c>
      <c r="H58" s="15">
        <f t="shared" ref="H58" si="91">E58-F58</f>
        <v>10659450.800000001</v>
      </c>
    </row>
    <row r="59" spans="1:8" x14ac:dyDescent="0.2">
      <c r="A59" s="4" t="s">
        <v>180</v>
      </c>
      <c r="B59" s="22"/>
      <c r="C59" s="15">
        <v>0</v>
      </c>
      <c r="D59" s="15">
        <v>5936596.9900000002</v>
      </c>
      <c r="E59" s="15">
        <f t="shared" ref="E59" si="92">C59+D59</f>
        <v>5936596.9900000002</v>
      </c>
      <c r="F59" s="15">
        <v>4185052.06</v>
      </c>
      <c r="G59" s="15">
        <v>4176459.66</v>
      </c>
      <c r="H59" s="15">
        <f t="shared" ref="H59" si="93">E59-F59</f>
        <v>1751544.9300000002</v>
      </c>
    </row>
    <row r="60" spans="1:8" x14ac:dyDescent="0.2">
      <c r="A60" s="4" t="s">
        <v>181</v>
      </c>
      <c r="B60" s="22"/>
      <c r="C60" s="15">
        <v>0</v>
      </c>
      <c r="D60" s="15">
        <v>6811215.9100000001</v>
      </c>
      <c r="E60" s="15">
        <f t="shared" ref="E60" si="94">C60+D60</f>
        <v>6811215.9100000001</v>
      </c>
      <c r="F60" s="15">
        <v>3824734.25</v>
      </c>
      <c r="G60" s="15">
        <v>3680917.33</v>
      </c>
      <c r="H60" s="15">
        <f t="shared" ref="H60" si="95">E60-F60</f>
        <v>2986481.66</v>
      </c>
    </row>
    <row r="61" spans="1:8" x14ac:dyDescent="0.2">
      <c r="A61" s="4" t="s">
        <v>182</v>
      </c>
      <c r="B61" s="22"/>
      <c r="C61" s="15">
        <v>0</v>
      </c>
      <c r="D61" s="15">
        <v>18339162.449999999</v>
      </c>
      <c r="E61" s="15">
        <f t="shared" ref="E61" si="96">C61+D61</f>
        <v>18339162.449999999</v>
      </c>
      <c r="F61" s="15">
        <v>12784856.779999999</v>
      </c>
      <c r="G61" s="15">
        <v>11782232.810000001</v>
      </c>
      <c r="H61" s="15">
        <f t="shared" ref="H61" si="97">E61-F61</f>
        <v>5554305.6699999999</v>
      </c>
    </row>
    <row r="62" spans="1:8" x14ac:dyDescent="0.2">
      <c r="A62" s="4" t="s">
        <v>183</v>
      </c>
      <c r="B62" s="22"/>
      <c r="C62" s="15">
        <v>0</v>
      </c>
      <c r="D62" s="15">
        <v>3367842.59</v>
      </c>
      <c r="E62" s="15">
        <f t="shared" ref="E62" si="98">C62+D62</f>
        <v>3367842.59</v>
      </c>
      <c r="F62" s="15">
        <v>2535945.29</v>
      </c>
      <c r="G62" s="15">
        <v>2507691.23</v>
      </c>
      <c r="H62" s="15">
        <f t="shared" ref="H62" si="99">E62-F62</f>
        <v>831897.29999999981</v>
      </c>
    </row>
    <row r="63" spans="1:8" x14ac:dyDescent="0.2">
      <c r="A63" s="4" t="s">
        <v>184</v>
      </c>
      <c r="B63" s="22"/>
      <c r="C63" s="15">
        <v>0</v>
      </c>
      <c r="D63" s="15">
        <v>11227989.52</v>
      </c>
      <c r="E63" s="15">
        <f t="shared" ref="E63" si="100">C63+D63</f>
        <v>11227989.52</v>
      </c>
      <c r="F63" s="15">
        <v>4298230.5599999996</v>
      </c>
      <c r="G63" s="15">
        <v>4294782.72</v>
      </c>
      <c r="H63" s="15">
        <f t="shared" ref="H63" si="101">E63-F63</f>
        <v>6929758.96</v>
      </c>
    </row>
    <row r="64" spans="1:8" x14ac:dyDescent="0.2">
      <c r="A64" s="4" t="s">
        <v>185</v>
      </c>
      <c r="B64" s="22"/>
      <c r="C64" s="15">
        <v>0</v>
      </c>
      <c r="D64" s="15">
        <v>4086466.03</v>
      </c>
      <c r="E64" s="15">
        <f t="shared" ref="E64" si="102">C64+D64</f>
        <v>4086466.03</v>
      </c>
      <c r="F64" s="15">
        <v>2033826.23</v>
      </c>
      <c r="G64" s="15">
        <v>2029322.92</v>
      </c>
      <c r="H64" s="15">
        <f t="shared" ref="H64" si="103">E64-F64</f>
        <v>2052639.7999999998</v>
      </c>
    </row>
    <row r="65" spans="1:8" x14ac:dyDescent="0.2">
      <c r="A65" s="4" t="s">
        <v>186</v>
      </c>
      <c r="B65" s="22"/>
      <c r="C65" s="15">
        <v>0</v>
      </c>
      <c r="D65" s="15">
        <v>24615688.559999999</v>
      </c>
      <c r="E65" s="15">
        <f t="shared" ref="E65" si="104">C65+D65</f>
        <v>24615688.559999999</v>
      </c>
      <c r="F65" s="15">
        <v>18582055.530000001</v>
      </c>
      <c r="G65" s="15">
        <v>18343702.359999999</v>
      </c>
      <c r="H65" s="15">
        <f t="shared" ref="H65" si="105">E65-F65</f>
        <v>6033633.0299999975</v>
      </c>
    </row>
    <row r="66" spans="1:8" x14ac:dyDescent="0.2">
      <c r="A66" s="4" t="s">
        <v>187</v>
      </c>
      <c r="B66" s="22"/>
      <c r="C66" s="15">
        <v>0</v>
      </c>
      <c r="D66" s="15">
        <v>13061076.310000001</v>
      </c>
      <c r="E66" s="15">
        <f t="shared" ref="E66" si="106">C66+D66</f>
        <v>13061076.310000001</v>
      </c>
      <c r="F66" s="15">
        <v>9966448.6400000006</v>
      </c>
      <c r="G66" s="15">
        <v>7959597.0899999999</v>
      </c>
      <c r="H66" s="15">
        <f t="shared" ref="H66" si="107">E66-F66</f>
        <v>3094627.67</v>
      </c>
    </row>
    <row r="67" spans="1:8" x14ac:dyDescent="0.2">
      <c r="A67" s="4" t="s">
        <v>188</v>
      </c>
      <c r="B67" s="22"/>
      <c r="C67" s="15">
        <v>0</v>
      </c>
      <c r="D67" s="15">
        <v>43638788.140000001</v>
      </c>
      <c r="E67" s="15">
        <f t="shared" ref="E67" si="108">C67+D67</f>
        <v>43638788.140000001</v>
      </c>
      <c r="F67" s="15">
        <v>28642054.670000002</v>
      </c>
      <c r="G67" s="15">
        <v>28627149.649999999</v>
      </c>
      <c r="H67" s="15">
        <f t="shared" ref="H67" si="109">E67-F67</f>
        <v>14996733.469999999</v>
      </c>
    </row>
    <row r="68" spans="1:8" x14ac:dyDescent="0.2">
      <c r="A68" s="4" t="s">
        <v>189</v>
      </c>
      <c r="B68" s="22"/>
      <c r="C68" s="15">
        <v>0</v>
      </c>
      <c r="D68" s="15">
        <v>10990697.640000001</v>
      </c>
      <c r="E68" s="15">
        <f t="shared" ref="E68" si="110">C68+D68</f>
        <v>10990697.640000001</v>
      </c>
      <c r="F68" s="15">
        <v>6946857.2999999998</v>
      </c>
      <c r="G68" s="15">
        <v>6938727.2000000002</v>
      </c>
      <c r="H68" s="15">
        <f t="shared" ref="H68" si="111">E68-F68</f>
        <v>4043840.3400000008</v>
      </c>
    </row>
    <row r="69" spans="1:8" x14ac:dyDescent="0.2">
      <c r="A69" s="4" t="s">
        <v>190</v>
      </c>
      <c r="B69" s="22"/>
      <c r="C69" s="15">
        <v>0</v>
      </c>
      <c r="D69" s="15">
        <v>3386256.07</v>
      </c>
      <c r="E69" s="15">
        <f t="shared" ref="E69" si="112">C69+D69</f>
        <v>3386256.07</v>
      </c>
      <c r="F69" s="15">
        <v>1927316.74</v>
      </c>
      <c r="G69" s="15">
        <v>1919376.54</v>
      </c>
      <c r="H69" s="15">
        <f t="shared" ref="H69" si="113">E69-F69</f>
        <v>1458939.3299999998</v>
      </c>
    </row>
    <row r="70" spans="1:8" x14ac:dyDescent="0.2">
      <c r="A70" s="4" t="s">
        <v>191</v>
      </c>
      <c r="B70" s="22"/>
      <c r="C70" s="15">
        <v>0</v>
      </c>
      <c r="D70" s="15">
        <v>53631373.869999997</v>
      </c>
      <c r="E70" s="15">
        <f t="shared" ref="E70" si="114">C70+D70</f>
        <v>53631373.869999997</v>
      </c>
      <c r="F70" s="15">
        <v>50087870.390000001</v>
      </c>
      <c r="G70" s="15">
        <v>49934882.909999996</v>
      </c>
      <c r="H70" s="15">
        <f t="shared" ref="H70" si="115">E70-F70</f>
        <v>3543503.4799999967</v>
      </c>
    </row>
    <row r="71" spans="1:8" x14ac:dyDescent="0.2">
      <c r="A71" s="4" t="s">
        <v>192</v>
      </c>
      <c r="B71" s="22"/>
      <c r="C71" s="15">
        <v>0</v>
      </c>
      <c r="D71" s="15">
        <v>1538656.68</v>
      </c>
      <c r="E71" s="15">
        <f t="shared" ref="E71" si="116">C71+D71</f>
        <v>1538656.68</v>
      </c>
      <c r="F71" s="15">
        <v>1004544.07</v>
      </c>
      <c r="G71" s="15">
        <v>988251.7</v>
      </c>
      <c r="H71" s="15">
        <f t="shared" ref="H71" si="117">E71-F71</f>
        <v>534112.61</v>
      </c>
    </row>
    <row r="72" spans="1:8" x14ac:dyDescent="0.2">
      <c r="A72" s="4" t="s">
        <v>193</v>
      </c>
      <c r="B72" s="22"/>
      <c r="C72" s="15">
        <v>0</v>
      </c>
      <c r="D72" s="15">
        <v>1864176.9</v>
      </c>
      <c r="E72" s="15">
        <f t="shared" ref="E72" si="118">C72+D72</f>
        <v>1864176.9</v>
      </c>
      <c r="F72" s="15">
        <v>1179915.49</v>
      </c>
      <c r="G72" s="15">
        <v>1174056.77</v>
      </c>
      <c r="H72" s="15">
        <f t="shared" ref="H72" si="119">E72-F72</f>
        <v>684261.40999999992</v>
      </c>
    </row>
    <row r="73" spans="1:8" x14ac:dyDescent="0.2">
      <c r="A73" s="4" t="s">
        <v>194</v>
      </c>
      <c r="B73" s="22"/>
      <c r="C73" s="15">
        <v>0</v>
      </c>
      <c r="D73" s="15">
        <v>2889880.14</v>
      </c>
      <c r="E73" s="15">
        <f t="shared" ref="E73" si="120">C73+D73</f>
        <v>2889880.14</v>
      </c>
      <c r="F73" s="15">
        <v>1585904.45</v>
      </c>
      <c r="G73" s="15">
        <v>1579879.93</v>
      </c>
      <c r="H73" s="15">
        <f t="shared" ref="H73" si="121">E73-F73</f>
        <v>1303975.6900000002</v>
      </c>
    </row>
    <row r="74" spans="1:8" x14ac:dyDescent="0.2">
      <c r="A74" s="4" t="s">
        <v>195</v>
      </c>
      <c r="B74" s="22"/>
      <c r="C74" s="15">
        <v>0</v>
      </c>
      <c r="D74" s="15">
        <v>0</v>
      </c>
      <c r="E74" s="15">
        <f t="shared" ref="E74" si="122">C74+D74</f>
        <v>0</v>
      </c>
      <c r="F74" s="15">
        <v>0</v>
      </c>
      <c r="G74" s="15">
        <v>0</v>
      </c>
      <c r="H74" s="15">
        <f t="shared" ref="H74" si="123">E74-F74</f>
        <v>0</v>
      </c>
    </row>
    <row r="75" spans="1:8" x14ac:dyDescent="0.2">
      <c r="A75" s="4"/>
      <c r="B75" s="22"/>
      <c r="C75" s="15"/>
      <c r="D75" s="15"/>
      <c r="E75" s="15"/>
      <c r="F75" s="15"/>
      <c r="G75" s="15"/>
      <c r="H75" s="15"/>
    </row>
    <row r="76" spans="1:8" x14ac:dyDescent="0.2">
      <c r="A76" s="4"/>
      <c r="B76" s="25"/>
      <c r="C76" s="16"/>
      <c r="D76" s="16"/>
      <c r="E76" s="16"/>
      <c r="F76" s="16"/>
      <c r="G76" s="16"/>
      <c r="H76" s="16"/>
    </row>
    <row r="77" spans="1:8" x14ac:dyDescent="0.2">
      <c r="A77" s="26"/>
      <c r="B77" s="47" t="s">
        <v>53</v>
      </c>
      <c r="C77" s="23">
        <f t="shared" ref="C77:H77" si="124">SUM(C7:C76)</f>
        <v>784568697.45999992</v>
      </c>
      <c r="D77" s="23">
        <f t="shared" si="124"/>
        <v>165522048.53</v>
      </c>
      <c r="E77" s="23">
        <f t="shared" si="124"/>
        <v>950090745.98999965</v>
      </c>
      <c r="F77" s="23">
        <f t="shared" si="124"/>
        <v>589701804.69000006</v>
      </c>
      <c r="G77" s="23">
        <f t="shared" si="124"/>
        <v>578789407.5799998</v>
      </c>
      <c r="H77" s="23">
        <f t="shared" si="124"/>
        <v>360388941.30000007</v>
      </c>
    </row>
    <row r="79" spans="1:8" ht="45" customHeight="1" x14ac:dyDescent="0.2">
      <c r="A79" s="74" t="s">
        <v>205</v>
      </c>
      <c r="B79" s="75"/>
      <c r="C79" s="75"/>
      <c r="D79" s="75"/>
      <c r="E79" s="75"/>
      <c r="F79" s="75"/>
      <c r="G79" s="75"/>
      <c r="H79" s="76"/>
    </row>
    <row r="81" spans="1:8" x14ac:dyDescent="0.2">
      <c r="A81" s="79" t="s">
        <v>54</v>
      </c>
      <c r="B81" s="80"/>
      <c r="C81" s="74" t="s">
        <v>60</v>
      </c>
      <c r="D81" s="75"/>
      <c r="E81" s="75"/>
      <c r="F81" s="75"/>
      <c r="G81" s="76"/>
      <c r="H81" s="77" t="s">
        <v>59</v>
      </c>
    </row>
    <row r="82" spans="1:8" ht="22.5" x14ac:dyDescent="0.2">
      <c r="A82" s="81"/>
      <c r="B82" s="82"/>
      <c r="C82" s="9" t="s">
        <v>55</v>
      </c>
      <c r="D82" s="9" t="s">
        <v>125</v>
      </c>
      <c r="E82" s="9" t="s">
        <v>56</v>
      </c>
      <c r="F82" s="9" t="s">
        <v>57</v>
      </c>
      <c r="G82" s="9" t="s">
        <v>58</v>
      </c>
      <c r="H82" s="78"/>
    </row>
    <row r="83" spans="1:8" x14ac:dyDescent="0.2">
      <c r="A83" s="83"/>
      <c r="B83" s="84"/>
      <c r="C83" s="10">
        <v>1</v>
      </c>
      <c r="D83" s="10">
        <v>2</v>
      </c>
      <c r="E83" s="10" t="s">
        <v>126</v>
      </c>
      <c r="F83" s="10">
        <v>4</v>
      </c>
      <c r="G83" s="10">
        <v>5</v>
      </c>
      <c r="H83" s="10" t="s">
        <v>127</v>
      </c>
    </row>
    <row r="84" spans="1:8" x14ac:dyDescent="0.2">
      <c r="A84" s="28"/>
      <c r="B84" s="29"/>
      <c r="C84" s="33"/>
      <c r="D84" s="33"/>
      <c r="E84" s="33"/>
      <c r="F84" s="33"/>
      <c r="G84" s="33"/>
      <c r="H84" s="33"/>
    </row>
    <row r="85" spans="1:8" x14ac:dyDescent="0.2">
      <c r="A85" s="4" t="s">
        <v>8</v>
      </c>
      <c r="B85" s="2"/>
      <c r="C85" s="34">
        <v>0</v>
      </c>
      <c r="D85" s="34">
        <v>0</v>
      </c>
      <c r="E85" s="34">
        <f>C85+D85</f>
        <v>0</v>
      </c>
      <c r="F85" s="34">
        <v>0</v>
      </c>
      <c r="G85" s="34">
        <v>0</v>
      </c>
      <c r="H85" s="34">
        <f>E85-F85</f>
        <v>0</v>
      </c>
    </row>
    <row r="86" spans="1:8" x14ac:dyDescent="0.2">
      <c r="A86" s="4" t="s">
        <v>9</v>
      </c>
      <c r="B86" s="2"/>
      <c r="C86" s="34">
        <v>0</v>
      </c>
      <c r="D86" s="34">
        <v>0</v>
      </c>
      <c r="E86" s="34">
        <f t="shared" ref="E86:E88" si="125">C86+D86</f>
        <v>0</v>
      </c>
      <c r="F86" s="34">
        <v>0</v>
      </c>
      <c r="G86" s="34">
        <v>0</v>
      </c>
      <c r="H86" s="34">
        <f t="shared" ref="H86:H88" si="126">E86-F86</f>
        <v>0</v>
      </c>
    </row>
    <row r="87" spans="1:8" x14ac:dyDescent="0.2">
      <c r="A87" s="4" t="s">
        <v>10</v>
      </c>
      <c r="B87" s="2"/>
      <c r="C87" s="34">
        <v>0</v>
      </c>
      <c r="D87" s="34">
        <v>0</v>
      </c>
      <c r="E87" s="34">
        <f t="shared" si="125"/>
        <v>0</v>
      </c>
      <c r="F87" s="34">
        <v>0</v>
      </c>
      <c r="G87" s="34">
        <v>0</v>
      </c>
      <c r="H87" s="34">
        <f t="shared" si="126"/>
        <v>0</v>
      </c>
    </row>
    <row r="88" spans="1:8" x14ac:dyDescent="0.2">
      <c r="A88" s="4" t="s">
        <v>11</v>
      </c>
      <c r="B88" s="2"/>
      <c r="C88" s="34">
        <v>0</v>
      </c>
      <c r="D88" s="34">
        <v>0</v>
      </c>
      <c r="E88" s="34">
        <f t="shared" si="125"/>
        <v>0</v>
      </c>
      <c r="F88" s="34">
        <v>0</v>
      </c>
      <c r="G88" s="34">
        <v>0</v>
      </c>
      <c r="H88" s="34">
        <f t="shared" si="126"/>
        <v>0</v>
      </c>
    </row>
    <row r="89" spans="1:8" x14ac:dyDescent="0.2">
      <c r="A89" s="4"/>
      <c r="B89" s="2"/>
      <c r="C89" s="35"/>
      <c r="D89" s="35"/>
      <c r="E89" s="35"/>
      <c r="F89" s="35"/>
      <c r="G89" s="35"/>
      <c r="H89" s="35"/>
    </row>
    <row r="90" spans="1:8" x14ac:dyDescent="0.2">
      <c r="A90" s="26"/>
      <c r="B90" s="47" t="s">
        <v>53</v>
      </c>
      <c r="C90" s="23">
        <f>SUM(C85:C89)</f>
        <v>0</v>
      </c>
      <c r="D90" s="23">
        <f>SUM(D85:D89)</f>
        <v>0</v>
      </c>
      <c r="E90" s="23">
        <f>SUM(E85:E88)</f>
        <v>0</v>
      </c>
      <c r="F90" s="23">
        <f>SUM(F85:F88)</f>
        <v>0</v>
      </c>
      <c r="G90" s="23">
        <f>SUM(G85:G88)</f>
        <v>0</v>
      </c>
      <c r="H90" s="23">
        <f>SUM(H85:H88)</f>
        <v>0</v>
      </c>
    </row>
    <row r="93" spans="1:8" ht="45" customHeight="1" x14ac:dyDescent="0.2">
      <c r="A93" s="74" t="s">
        <v>206</v>
      </c>
      <c r="B93" s="75"/>
      <c r="C93" s="75"/>
      <c r="D93" s="75"/>
      <c r="E93" s="75"/>
      <c r="F93" s="75"/>
      <c r="G93" s="75"/>
      <c r="H93" s="76"/>
    </row>
    <row r="94" spans="1:8" x14ac:dyDescent="0.2">
      <c r="A94" s="79" t="s">
        <v>54</v>
      </c>
      <c r="B94" s="80"/>
      <c r="C94" s="74" t="s">
        <v>60</v>
      </c>
      <c r="D94" s="75"/>
      <c r="E94" s="75"/>
      <c r="F94" s="75"/>
      <c r="G94" s="76"/>
      <c r="H94" s="77" t="s">
        <v>59</v>
      </c>
    </row>
    <row r="95" spans="1:8" ht="22.5" x14ac:dyDescent="0.2">
      <c r="A95" s="81"/>
      <c r="B95" s="82"/>
      <c r="C95" s="9" t="s">
        <v>55</v>
      </c>
      <c r="D95" s="9" t="s">
        <v>125</v>
      </c>
      <c r="E95" s="9" t="s">
        <v>56</v>
      </c>
      <c r="F95" s="9" t="s">
        <v>57</v>
      </c>
      <c r="G95" s="9" t="s">
        <v>58</v>
      </c>
      <c r="H95" s="78"/>
    </row>
    <row r="96" spans="1:8" x14ac:dyDescent="0.2">
      <c r="A96" s="83"/>
      <c r="B96" s="84"/>
      <c r="C96" s="10">
        <v>1</v>
      </c>
      <c r="D96" s="10">
        <v>2</v>
      </c>
      <c r="E96" s="10" t="s">
        <v>126</v>
      </c>
      <c r="F96" s="10">
        <v>4</v>
      </c>
      <c r="G96" s="10">
        <v>5</v>
      </c>
      <c r="H96" s="10" t="s">
        <v>127</v>
      </c>
    </row>
    <row r="97" spans="1:8" x14ac:dyDescent="0.2">
      <c r="A97" s="28"/>
      <c r="B97" s="29"/>
      <c r="C97" s="33"/>
      <c r="D97" s="33"/>
      <c r="E97" s="33"/>
      <c r="F97" s="33"/>
      <c r="G97" s="33"/>
      <c r="H97" s="33"/>
    </row>
    <row r="98" spans="1:8" ht="22.5" x14ac:dyDescent="0.2">
      <c r="A98" s="4"/>
      <c r="B98" s="31" t="s">
        <v>13</v>
      </c>
      <c r="C98" s="34">
        <v>0</v>
      </c>
      <c r="D98" s="34">
        <v>0</v>
      </c>
      <c r="E98" s="34">
        <f>C98+D98</f>
        <v>0</v>
      </c>
      <c r="F98" s="34">
        <v>0</v>
      </c>
      <c r="G98" s="34">
        <v>0</v>
      </c>
      <c r="H98" s="34">
        <f>E98-F98</f>
        <v>0</v>
      </c>
    </row>
    <row r="99" spans="1:8" x14ac:dyDescent="0.2">
      <c r="A99" s="4"/>
      <c r="B99" s="31"/>
      <c r="C99" s="34"/>
      <c r="D99" s="34"/>
      <c r="E99" s="34"/>
      <c r="F99" s="34"/>
      <c r="G99" s="34"/>
      <c r="H99" s="34"/>
    </row>
    <row r="100" spans="1:8" x14ac:dyDescent="0.2">
      <c r="A100" s="4"/>
      <c r="B100" s="31" t="s">
        <v>12</v>
      </c>
      <c r="C100" s="34">
        <v>0</v>
      </c>
      <c r="D100" s="34">
        <v>0</v>
      </c>
      <c r="E100" s="34">
        <f>C100+D100</f>
        <v>0</v>
      </c>
      <c r="F100" s="34">
        <v>0</v>
      </c>
      <c r="G100" s="34">
        <v>0</v>
      </c>
      <c r="H100" s="34">
        <f>E100-F100</f>
        <v>0</v>
      </c>
    </row>
    <row r="101" spans="1:8" x14ac:dyDescent="0.2">
      <c r="A101" s="4"/>
      <c r="B101" s="31"/>
      <c r="C101" s="34"/>
      <c r="D101" s="34"/>
      <c r="E101" s="34"/>
      <c r="F101" s="34"/>
      <c r="G101" s="34"/>
      <c r="H101" s="34"/>
    </row>
    <row r="102" spans="1:8" ht="22.5" x14ac:dyDescent="0.2">
      <c r="A102" s="4"/>
      <c r="B102" s="31" t="s">
        <v>14</v>
      </c>
      <c r="C102" s="34">
        <v>0</v>
      </c>
      <c r="D102" s="34">
        <v>0</v>
      </c>
      <c r="E102" s="34">
        <f>C102+D102</f>
        <v>0</v>
      </c>
      <c r="F102" s="34">
        <v>0</v>
      </c>
      <c r="G102" s="34">
        <v>0</v>
      </c>
      <c r="H102" s="34">
        <f>E102-F102</f>
        <v>0</v>
      </c>
    </row>
    <row r="103" spans="1:8" x14ac:dyDescent="0.2">
      <c r="A103" s="4"/>
      <c r="B103" s="31"/>
      <c r="C103" s="34"/>
      <c r="D103" s="34"/>
      <c r="E103" s="34"/>
      <c r="F103" s="34"/>
      <c r="G103" s="34"/>
      <c r="H103" s="34"/>
    </row>
    <row r="104" spans="1:8" ht="22.5" x14ac:dyDescent="0.2">
      <c r="A104" s="4"/>
      <c r="B104" s="31" t="s">
        <v>26</v>
      </c>
      <c r="C104" s="34">
        <v>0</v>
      </c>
      <c r="D104" s="34">
        <v>0</v>
      </c>
      <c r="E104" s="34">
        <f>C104+D104</f>
        <v>0</v>
      </c>
      <c r="F104" s="34">
        <v>0</v>
      </c>
      <c r="G104" s="34">
        <v>0</v>
      </c>
      <c r="H104" s="34">
        <f>E104-F104</f>
        <v>0</v>
      </c>
    </row>
    <row r="105" spans="1:8" x14ac:dyDescent="0.2">
      <c r="A105" s="4"/>
      <c r="B105" s="31"/>
      <c r="C105" s="34"/>
      <c r="D105" s="34"/>
      <c r="E105" s="34"/>
      <c r="F105" s="34"/>
      <c r="G105" s="34"/>
      <c r="H105" s="34"/>
    </row>
    <row r="106" spans="1:8" ht="22.5" x14ac:dyDescent="0.2">
      <c r="A106" s="4"/>
      <c r="B106" s="31" t="s">
        <v>27</v>
      </c>
      <c r="C106" s="34">
        <v>0</v>
      </c>
      <c r="D106" s="34">
        <v>0</v>
      </c>
      <c r="E106" s="34">
        <f>C106+D106</f>
        <v>0</v>
      </c>
      <c r="F106" s="34">
        <v>0</v>
      </c>
      <c r="G106" s="34">
        <v>0</v>
      </c>
      <c r="H106" s="34">
        <f>E106-F106</f>
        <v>0</v>
      </c>
    </row>
    <row r="107" spans="1:8" x14ac:dyDescent="0.2">
      <c r="A107" s="4"/>
      <c r="B107" s="31"/>
      <c r="C107" s="34"/>
      <c r="D107" s="34"/>
      <c r="E107" s="34"/>
      <c r="F107" s="34"/>
      <c r="G107" s="34"/>
      <c r="H107" s="34"/>
    </row>
    <row r="108" spans="1:8" ht="22.5" x14ac:dyDescent="0.2">
      <c r="A108" s="4"/>
      <c r="B108" s="31" t="s">
        <v>34</v>
      </c>
      <c r="C108" s="34">
        <v>0</v>
      </c>
      <c r="D108" s="34">
        <v>0</v>
      </c>
      <c r="E108" s="34">
        <f>C108+D108</f>
        <v>0</v>
      </c>
      <c r="F108" s="34">
        <v>0</v>
      </c>
      <c r="G108" s="34">
        <v>0</v>
      </c>
      <c r="H108" s="34">
        <f>E108-F108</f>
        <v>0</v>
      </c>
    </row>
    <row r="109" spans="1:8" x14ac:dyDescent="0.2">
      <c r="A109" s="4"/>
      <c r="B109" s="31"/>
      <c r="C109" s="34"/>
      <c r="D109" s="34"/>
      <c r="E109" s="34"/>
      <c r="F109" s="34"/>
      <c r="G109" s="34"/>
      <c r="H109" s="34"/>
    </row>
    <row r="110" spans="1:8" ht="22.5" x14ac:dyDescent="0.2">
      <c r="A110" s="4"/>
      <c r="B110" s="31" t="s">
        <v>15</v>
      </c>
      <c r="C110" s="34">
        <v>0</v>
      </c>
      <c r="D110" s="34">
        <v>0</v>
      </c>
      <c r="E110" s="34">
        <f>C110+D110</f>
        <v>0</v>
      </c>
      <c r="F110" s="34">
        <v>0</v>
      </c>
      <c r="G110" s="34">
        <v>0</v>
      </c>
      <c r="H110" s="34">
        <f>E110-F110</f>
        <v>0</v>
      </c>
    </row>
    <row r="111" spans="1:8" x14ac:dyDescent="0.2">
      <c r="A111" s="30"/>
      <c r="B111" s="32"/>
      <c r="C111" s="35"/>
      <c r="D111" s="35"/>
      <c r="E111" s="35"/>
      <c r="F111" s="35"/>
      <c r="G111" s="35"/>
      <c r="H111" s="35"/>
    </row>
    <row r="112" spans="1:8" x14ac:dyDescent="0.2">
      <c r="A112" s="26"/>
      <c r="B112" s="47" t="s">
        <v>53</v>
      </c>
      <c r="C112" s="23">
        <f t="shared" ref="C112:H112" si="127">SUM(C98:C110)</f>
        <v>0</v>
      </c>
      <c r="D112" s="23">
        <f t="shared" si="127"/>
        <v>0</v>
      </c>
      <c r="E112" s="23">
        <f t="shared" si="127"/>
        <v>0</v>
      </c>
      <c r="F112" s="23">
        <f t="shared" si="127"/>
        <v>0</v>
      </c>
      <c r="G112" s="23">
        <f t="shared" si="127"/>
        <v>0</v>
      </c>
      <c r="H112" s="23">
        <f t="shared" si="127"/>
        <v>0</v>
      </c>
    </row>
    <row r="121" spans="2:7" ht="12.75" x14ac:dyDescent="0.2">
      <c r="B121" s="73" t="s">
        <v>198</v>
      </c>
      <c r="C121" s="72"/>
      <c r="D121" s="71"/>
      <c r="E121" s="70" t="s">
        <v>199</v>
      </c>
      <c r="F121" s="70"/>
      <c r="G121" s="69"/>
    </row>
    <row r="122" spans="2:7" ht="12.75" x14ac:dyDescent="0.2">
      <c r="B122" s="73" t="s">
        <v>200</v>
      </c>
      <c r="C122" s="72"/>
      <c r="D122" s="72"/>
      <c r="E122" s="85" t="s">
        <v>201</v>
      </c>
      <c r="F122" s="85"/>
      <c r="G122" s="69"/>
    </row>
  </sheetData>
  <sheetProtection formatCells="0" formatColumns="0" formatRows="0" insertRows="0" deleteRows="0" autoFilter="0"/>
  <mergeCells count="13">
    <mergeCell ref="E122:F122"/>
    <mergeCell ref="A1:H1"/>
    <mergeCell ref="A3:B5"/>
    <mergeCell ref="A79:H79"/>
    <mergeCell ref="A81:B83"/>
    <mergeCell ref="C3:G3"/>
    <mergeCell ref="H3:H4"/>
    <mergeCell ref="A93:H93"/>
    <mergeCell ref="A94:B96"/>
    <mergeCell ref="C94:G94"/>
    <mergeCell ref="H94:H95"/>
    <mergeCell ref="C81:G81"/>
    <mergeCell ref="H81:H82"/>
  </mergeCells>
  <printOptions horizontalCentered="1"/>
  <pageMargins left="0.51181102362204722" right="0.31496062992125984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opLeftCell="A31" workbookViewId="0">
      <selection activeCell="B44" sqref="B44"/>
    </sheetView>
  </sheetViews>
  <sheetFormatPr baseColWidth="10" defaultRowHeight="11.25" x14ac:dyDescent="0.2"/>
  <cols>
    <col min="1" max="1" width="4.83203125" style="3" customWidth="1"/>
    <col min="2" max="2" width="61.5" style="3" customWidth="1"/>
    <col min="3" max="8" width="18.33203125" style="3" customWidth="1"/>
    <col min="9" max="16384" width="12" style="3"/>
  </cols>
  <sheetData>
    <row r="1" spans="1:8" ht="50.1" customHeight="1" x14ac:dyDescent="0.2">
      <c r="A1" s="74" t="s">
        <v>196</v>
      </c>
      <c r="B1" s="75"/>
      <c r="C1" s="75"/>
      <c r="D1" s="75"/>
      <c r="E1" s="75"/>
      <c r="F1" s="75"/>
      <c r="G1" s="75"/>
      <c r="H1" s="76"/>
    </row>
    <row r="2" spans="1:8" x14ac:dyDescent="0.2">
      <c r="A2" s="79" t="s">
        <v>54</v>
      </c>
      <c r="B2" s="80"/>
      <c r="C2" s="74" t="s">
        <v>60</v>
      </c>
      <c r="D2" s="75"/>
      <c r="E2" s="75"/>
      <c r="F2" s="75"/>
      <c r="G2" s="76"/>
      <c r="H2" s="77" t="s">
        <v>59</v>
      </c>
    </row>
    <row r="3" spans="1:8" ht="24.95" customHeight="1" x14ac:dyDescent="0.2">
      <c r="A3" s="81"/>
      <c r="B3" s="8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8"/>
    </row>
    <row r="4" spans="1:8" x14ac:dyDescent="0.2">
      <c r="A4" s="83"/>
      <c r="B4" s="8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441508517.25999999</v>
      </c>
      <c r="D6" s="15">
        <f t="shared" si="0"/>
        <v>-12544820.739999995</v>
      </c>
      <c r="E6" s="15">
        <f t="shared" si="0"/>
        <v>428963696.51999998</v>
      </c>
      <c r="F6" s="15">
        <f t="shared" si="0"/>
        <v>253567401.63</v>
      </c>
      <c r="G6" s="15">
        <f t="shared" si="0"/>
        <v>244603581.01000002</v>
      </c>
      <c r="H6" s="15">
        <f t="shared" si="0"/>
        <v>175396294.88999999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45314899.200000003</v>
      </c>
      <c r="D9" s="15">
        <v>10017300.210000001</v>
      </c>
      <c r="E9" s="15">
        <f t="shared" si="1"/>
        <v>55332199.410000004</v>
      </c>
      <c r="F9" s="15">
        <v>40045858.75</v>
      </c>
      <c r="G9" s="15">
        <v>39599353.020000003</v>
      </c>
      <c r="H9" s="15">
        <f t="shared" si="2"/>
        <v>15286340.660000004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184271257.50999999</v>
      </c>
      <c r="D11" s="15">
        <v>-50038918.119999997</v>
      </c>
      <c r="E11" s="15">
        <f t="shared" si="1"/>
        <v>134232339.38999999</v>
      </c>
      <c r="F11" s="15">
        <v>102946281.84999999</v>
      </c>
      <c r="G11" s="15">
        <v>97595282.870000005</v>
      </c>
      <c r="H11" s="15">
        <f t="shared" si="2"/>
        <v>31286057.539999992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141231108.13999999</v>
      </c>
      <c r="D13" s="15">
        <v>-8295404.1900000004</v>
      </c>
      <c r="E13" s="15">
        <f t="shared" si="1"/>
        <v>132935703.94999999</v>
      </c>
      <c r="F13" s="15">
        <v>38382374.060000002</v>
      </c>
      <c r="G13" s="15">
        <v>37943520.939999998</v>
      </c>
      <c r="H13" s="15">
        <f t="shared" si="2"/>
        <v>94553329.889999986</v>
      </c>
    </row>
    <row r="14" spans="1:8" x14ac:dyDescent="0.2">
      <c r="A14" s="38"/>
      <c r="B14" s="42" t="s">
        <v>19</v>
      </c>
      <c r="C14" s="15">
        <v>70691252.409999996</v>
      </c>
      <c r="D14" s="15">
        <v>35772201.359999999</v>
      </c>
      <c r="E14" s="15">
        <f t="shared" si="1"/>
        <v>106463453.77</v>
      </c>
      <c r="F14" s="15">
        <v>72192886.969999999</v>
      </c>
      <c r="G14" s="15">
        <v>69465424.180000007</v>
      </c>
      <c r="H14" s="15">
        <f t="shared" si="2"/>
        <v>34270566.799999997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266042728.15000001</v>
      </c>
      <c r="D16" s="15">
        <f t="shared" si="3"/>
        <v>166498133.69000003</v>
      </c>
      <c r="E16" s="15">
        <f t="shared" si="3"/>
        <v>432540861.83999991</v>
      </c>
      <c r="F16" s="15">
        <f t="shared" si="3"/>
        <v>275746721.36000001</v>
      </c>
      <c r="G16" s="15">
        <f t="shared" si="3"/>
        <v>275052244.97999996</v>
      </c>
      <c r="H16" s="15">
        <f t="shared" si="3"/>
        <v>156794140.47999993</v>
      </c>
    </row>
    <row r="17" spans="1:8" x14ac:dyDescent="0.2">
      <c r="A17" s="38"/>
      <c r="B17" s="42" t="s">
        <v>45</v>
      </c>
      <c r="C17" s="15">
        <v>6337591.2400000002</v>
      </c>
      <c r="D17" s="15">
        <v>26996073.539999999</v>
      </c>
      <c r="E17" s="15">
        <f>C17+D17</f>
        <v>33333664.780000001</v>
      </c>
      <c r="F17" s="15">
        <v>28978844.850000001</v>
      </c>
      <c r="G17" s="15">
        <v>28974341.539999999</v>
      </c>
      <c r="H17" s="15">
        <f t="shared" ref="H17:H23" si="4">E17-F17</f>
        <v>4354819.93</v>
      </c>
    </row>
    <row r="18" spans="1:8" x14ac:dyDescent="0.2">
      <c r="A18" s="38"/>
      <c r="B18" s="42" t="s">
        <v>28</v>
      </c>
      <c r="C18" s="15">
        <v>209786285.34999999</v>
      </c>
      <c r="D18" s="15">
        <v>106398860.43000001</v>
      </c>
      <c r="E18" s="15">
        <f t="shared" ref="E18:E23" si="5">C18+D18</f>
        <v>316185145.77999997</v>
      </c>
      <c r="F18" s="15">
        <v>179250913.18000001</v>
      </c>
      <c r="G18" s="15">
        <v>178825979.38999999</v>
      </c>
      <c r="H18" s="15">
        <f t="shared" si="4"/>
        <v>136934232.59999996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20518087.329999998</v>
      </c>
      <c r="D20" s="15">
        <v>32218648.989999998</v>
      </c>
      <c r="E20" s="15">
        <f t="shared" si="5"/>
        <v>52736736.319999993</v>
      </c>
      <c r="F20" s="15">
        <v>41307015.670000002</v>
      </c>
      <c r="G20" s="15">
        <v>41055396.700000003</v>
      </c>
      <c r="H20" s="15">
        <f t="shared" si="4"/>
        <v>11429720.649999991</v>
      </c>
    </row>
    <row r="21" spans="1:8" x14ac:dyDescent="0.2">
      <c r="A21" s="38"/>
      <c r="B21" s="42" t="s">
        <v>47</v>
      </c>
      <c r="C21" s="15">
        <v>1476285.57</v>
      </c>
      <c r="D21" s="15">
        <v>882656.36</v>
      </c>
      <c r="E21" s="15">
        <f t="shared" si="5"/>
        <v>2358941.9300000002</v>
      </c>
      <c r="F21" s="15">
        <v>1671000.12</v>
      </c>
      <c r="G21" s="15">
        <v>1663438.53</v>
      </c>
      <c r="H21" s="15">
        <f t="shared" si="4"/>
        <v>687941.81</v>
      </c>
    </row>
    <row r="22" spans="1:8" x14ac:dyDescent="0.2">
      <c r="A22" s="38"/>
      <c r="B22" s="42" t="s">
        <v>48</v>
      </c>
      <c r="C22" s="15">
        <v>23920000</v>
      </c>
      <c r="D22" s="15">
        <v>0</v>
      </c>
      <c r="E22" s="15">
        <f t="shared" si="5"/>
        <v>23920000</v>
      </c>
      <c r="F22" s="15">
        <v>22272475.920000002</v>
      </c>
      <c r="G22" s="15">
        <v>22272475.920000002</v>
      </c>
      <c r="H22" s="15">
        <f t="shared" si="4"/>
        <v>1647524.0799999982</v>
      </c>
    </row>
    <row r="23" spans="1:8" x14ac:dyDescent="0.2">
      <c r="A23" s="38"/>
      <c r="B23" s="42" t="s">
        <v>4</v>
      </c>
      <c r="C23" s="15">
        <v>4004478.66</v>
      </c>
      <c r="D23" s="15">
        <v>1894.37</v>
      </c>
      <c r="E23" s="15">
        <f t="shared" si="5"/>
        <v>4006373.0300000003</v>
      </c>
      <c r="F23" s="15">
        <v>2266471.62</v>
      </c>
      <c r="G23" s="15">
        <v>2260612.9</v>
      </c>
      <c r="H23" s="15">
        <f t="shared" si="4"/>
        <v>1739901.4100000001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77017452.049999997</v>
      </c>
      <c r="D25" s="15">
        <f t="shared" si="6"/>
        <v>11568735.58</v>
      </c>
      <c r="E25" s="15">
        <f t="shared" si="6"/>
        <v>88586187.63000001</v>
      </c>
      <c r="F25" s="15">
        <f t="shared" si="6"/>
        <v>60387681.700000003</v>
      </c>
      <c r="G25" s="15">
        <f t="shared" si="6"/>
        <v>59133581.590000004</v>
      </c>
      <c r="H25" s="15">
        <f t="shared" si="6"/>
        <v>28198505.929999996</v>
      </c>
    </row>
    <row r="26" spans="1:8" x14ac:dyDescent="0.2">
      <c r="A26" s="38"/>
      <c r="B26" s="42" t="s">
        <v>29</v>
      </c>
      <c r="C26" s="15">
        <v>63711576.329999998</v>
      </c>
      <c r="D26" s="15">
        <v>2366485.6800000002</v>
      </c>
      <c r="E26" s="15">
        <f>C26+D26</f>
        <v>66078062.009999998</v>
      </c>
      <c r="F26" s="15">
        <v>44863832.539999999</v>
      </c>
      <c r="G26" s="15">
        <v>43685274.700000003</v>
      </c>
      <c r="H26" s="15">
        <f t="shared" ref="H26:H34" si="7">E26-F26</f>
        <v>21214229.469999999</v>
      </c>
    </row>
    <row r="27" spans="1:8" x14ac:dyDescent="0.2">
      <c r="A27" s="38"/>
      <c r="B27" s="42" t="s">
        <v>24</v>
      </c>
      <c r="C27" s="15">
        <v>11660045.380000001</v>
      </c>
      <c r="D27" s="15">
        <v>2423997.19</v>
      </c>
      <c r="E27" s="15">
        <f t="shared" ref="E27:E34" si="8">C27+D27</f>
        <v>14084042.57</v>
      </c>
      <c r="F27" s="15">
        <v>9708517.3499999996</v>
      </c>
      <c r="G27" s="15">
        <v>9635353.0800000001</v>
      </c>
      <c r="H27" s="15">
        <f t="shared" si="7"/>
        <v>4375525.2200000007</v>
      </c>
    </row>
    <row r="28" spans="1:8" x14ac:dyDescent="0.2">
      <c r="A28" s="38"/>
      <c r="B28" s="42" t="s">
        <v>30</v>
      </c>
      <c r="C28" s="15">
        <v>0</v>
      </c>
      <c r="D28" s="15">
        <v>1069229.06</v>
      </c>
      <c r="E28" s="15">
        <f t="shared" si="8"/>
        <v>1069229.06</v>
      </c>
      <c r="F28" s="15">
        <v>1040299.59</v>
      </c>
      <c r="G28" s="15">
        <v>1040299.59</v>
      </c>
      <c r="H28" s="15">
        <f t="shared" si="7"/>
        <v>28929.470000000088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2891983.15</v>
      </c>
      <c r="E30" s="15">
        <f t="shared" si="8"/>
        <v>2891983.15</v>
      </c>
      <c r="F30" s="15">
        <v>2526547.65</v>
      </c>
      <c r="G30" s="15">
        <v>2526547.65</v>
      </c>
      <c r="H30" s="15">
        <f t="shared" si="7"/>
        <v>365435.5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1645830.34</v>
      </c>
      <c r="D32" s="15">
        <v>2817040.5</v>
      </c>
      <c r="E32" s="15">
        <f t="shared" si="8"/>
        <v>4462870.84</v>
      </c>
      <c r="F32" s="15">
        <v>2248484.5699999998</v>
      </c>
      <c r="G32" s="15">
        <v>2246106.5699999998</v>
      </c>
      <c r="H32" s="15">
        <f t="shared" si="7"/>
        <v>2214386.27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784568697.46000004</v>
      </c>
      <c r="D42" s="23">
        <f t="shared" si="12"/>
        <v>165522048.53000003</v>
      </c>
      <c r="E42" s="23">
        <f t="shared" si="12"/>
        <v>950090745.98999989</v>
      </c>
      <c r="F42" s="23">
        <f t="shared" si="12"/>
        <v>589701804.69000006</v>
      </c>
      <c r="G42" s="23">
        <f t="shared" si="12"/>
        <v>578789407.57999992</v>
      </c>
      <c r="H42" s="23">
        <f t="shared" si="12"/>
        <v>360388941.29999995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s="64" customFormat="1" x14ac:dyDescent="0.2">
      <c r="A44" s="65"/>
      <c r="B44" s="65"/>
      <c r="C44" s="65"/>
      <c r="D44" s="65"/>
      <c r="E44" s="65"/>
      <c r="F44" s="65"/>
      <c r="G44" s="65"/>
      <c r="H44" s="65"/>
    </row>
    <row r="45" spans="1:8" s="64" customFormat="1" x14ac:dyDescent="0.2">
      <c r="A45" s="65"/>
      <c r="B45" s="65"/>
      <c r="C45" s="65"/>
      <c r="D45" s="65"/>
      <c r="E45" s="65"/>
      <c r="F45" s="65"/>
      <c r="G45" s="65"/>
      <c r="H45" s="65"/>
    </row>
    <row r="46" spans="1:8" x14ac:dyDescent="0.2">
      <c r="A46" s="37"/>
      <c r="B46" s="37"/>
      <c r="C46" s="37"/>
      <c r="D46" s="37"/>
      <c r="E46" s="37"/>
      <c r="F46" s="37"/>
      <c r="G46" s="37"/>
      <c r="H46" s="37"/>
    </row>
    <row r="47" spans="1:8" x14ac:dyDescent="0.2">
      <c r="A47" s="37"/>
      <c r="B47" s="67" t="s">
        <v>198</v>
      </c>
      <c r="C47" s="62"/>
      <c r="D47" s="68"/>
      <c r="E47" s="66" t="s">
        <v>207</v>
      </c>
      <c r="F47" s="66"/>
      <c r="G47" s="63"/>
      <c r="H47" s="37"/>
    </row>
    <row r="48" spans="1:8" x14ac:dyDescent="0.2">
      <c r="B48" s="67" t="s">
        <v>200</v>
      </c>
      <c r="C48" s="62"/>
      <c r="D48" s="62"/>
      <c r="E48" s="86" t="s">
        <v>201</v>
      </c>
      <c r="F48" s="86"/>
      <c r="G48" s="63"/>
    </row>
    <row r="50" spans="2:7" x14ac:dyDescent="0.2">
      <c r="B50" s="67"/>
      <c r="C50" s="62"/>
      <c r="D50" s="68"/>
      <c r="E50" s="66"/>
      <c r="F50" s="66"/>
      <c r="G50" s="63"/>
    </row>
    <row r="51" spans="2:7" x14ac:dyDescent="0.2">
      <c r="B51" s="67"/>
      <c r="C51" s="62"/>
      <c r="D51" s="62"/>
      <c r="E51" s="86"/>
      <c r="F51" s="86"/>
      <c r="G51" s="63"/>
    </row>
  </sheetData>
  <sheetProtection formatCells="0" formatColumns="0" formatRows="0" autoFilter="0"/>
  <mergeCells count="6">
    <mergeCell ref="A1:H1"/>
    <mergeCell ref="A2:B4"/>
    <mergeCell ref="C2:G2"/>
    <mergeCell ref="H2:H3"/>
    <mergeCell ref="E51:F51"/>
    <mergeCell ref="E48:F48"/>
  </mergeCells>
  <printOptions horizontalCentered="1"/>
  <pageMargins left="0.70866141732283472" right="0.70866141732283472" top="0.35433070866141736" bottom="0.35433070866141736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2019-10-30T19:03:47Z</cp:lastPrinted>
  <dcterms:created xsi:type="dcterms:W3CDTF">2014-02-10T03:37:14Z</dcterms:created>
  <dcterms:modified xsi:type="dcterms:W3CDTF">2019-10-31T16:37:17Z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